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 Robison\Desktop\Maverick Funding\"/>
    </mc:Choice>
  </mc:AlternateContent>
  <bookViews>
    <workbookView xWindow="480" yWindow="315" windowWidth="18195" windowHeight="11580" tabRatio="934" activeTab="5"/>
  </bookViews>
  <sheets>
    <sheet name="W2" sheetId="11" r:id="rId1"/>
    <sheet name="OT,COMM,BONUS" sheetId="3" r:id="rId2"/>
    <sheet name="MILITARY" sheetId="12" r:id="rId3"/>
    <sheet name="SS,DIS,RET,CS,ALI" sheetId="4" r:id="rId4"/>
    <sheet name="Sch B" sheetId="14" r:id="rId5"/>
    <sheet name="Sch C" sheetId="5" r:id="rId6"/>
    <sheet name="SE,1120,1065,K1" sheetId="6" r:id="rId7"/>
    <sheet name="K1" sheetId="15" r:id="rId8"/>
    <sheet name="RENT(Prim)" sheetId="7" r:id="rId9"/>
    <sheet name="RENT(Non-Prim)" sheetId="8" r:id="rId10"/>
    <sheet name="RENT FHA-VA" sheetId="13" r:id="rId11"/>
    <sheet name="Rental (Lease)" sheetId="9" r:id="rId12"/>
  </sheets>
  <definedNames>
    <definedName name="_xlnm.Print_Area" localSheetId="7">'K1'!$A$1:$I$100</definedName>
    <definedName name="_xlnm.Print_Area" localSheetId="2">MILITARY!$B$1:$K$21</definedName>
    <definedName name="_xlnm.Print_Area" localSheetId="1">'OT,COMM,BONUS'!$B$2:$J$56</definedName>
    <definedName name="_xlnm.Print_Area" localSheetId="10">'RENT FHA-VA'!$B$2:$I$81</definedName>
    <definedName name="_xlnm.Print_Area" localSheetId="9">'RENT(Non-Prim)'!$B$2:$I$97</definedName>
    <definedName name="_xlnm.Print_Area" localSheetId="8">'RENT(Prim)'!$B$2:$I$91</definedName>
    <definedName name="_xlnm.Print_Area" localSheetId="11">'Rental (Lease)'!$B$2:$H$41</definedName>
    <definedName name="_xlnm.Print_Area" localSheetId="4">'Sch B'!$B$2:$H$31</definedName>
    <definedName name="_xlnm.Print_Area" localSheetId="5">'Sch C'!$B$2:$I$87</definedName>
    <definedName name="_xlnm.Print_Area" localSheetId="6">'SE,1120,1065,K1'!$B$2:$J$148</definedName>
    <definedName name="_xlnm.Print_Area" localSheetId="3">'SS,DIS,RET,CS,ALI'!$B$2:$J$27</definedName>
    <definedName name="_xlnm.Print_Area" localSheetId="0">'W2'!$B$2:$J$62</definedName>
  </definedNames>
  <calcPr calcId="152511"/>
</workbook>
</file>

<file path=xl/calcChain.xml><?xml version="1.0" encoding="utf-8"?>
<calcChain xmlns="http://schemas.openxmlformats.org/spreadsheetml/2006/main">
  <c r="H86" i="15" l="1"/>
  <c r="H70" i="15"/>
  <c r="H72" i="15" s="1"/>
  <c r="H36" i="15"/>
  <c r="H38" i="15" s="1"/>
  <c r="H20" i="15"/>
  <c r="H22" i="15" s="1"/>
  <c r="H88" i="15"/>
  <c r="H80" i="15"/>
  <c r="H82" i="15" s="1"/>
  <c r="H64" i="15"/>
  <c r="H30" i="15"/>
  <c r="H32" i="15" s="1"/>
  <c r="H14" i="15"/>
  <c r="H24" i="15" l="1"/>
  <c r="H16" i="15"/>
  <c r="H74" i="15"/>
  <c r="H66" i="15"/>
  <c r="H40" i="15"/>
  <c r="H90" i="15"/>
  <c r="G31" i="11"/>
  <c r="C38" i="11" l="1"/>
  <c r="G53" i="11"/>
  <c r="G54" i="11" s="1"/>
  <c r="G45" i="11"/>
  <c r="G46" i="11" s="1"/>
  <c r="I54" i="11" l="1"/>
  <c r="G55" i="11"/>
  <c r="G47" i="11"/>
  <c r="I46" i="11"/>
  <c r="G38" i="11"/>
  <c r="I38" i="11" s="1"/>
  <c r="H94" i="8"/>
  <c r="H95" i="8" s="1"/>
  <c r="H78" i="8"/>
  <c r="H79" i="8" s="1"/>
  <c r="H81" i="8" s="1"/>
  <c r="H46" i="8"/>
  <c r="H47" i="8" s="1"/>
  <c r="H30" i="8"/>
  <c r="H89" i="7"/>
  <c r="H74" i="7"/>
  <c r="H29" i="7"/>
  <c r="H44" i="7"/>
  <c r="I117" i="6"/>
  <c r="I130" i="6"/>
  <c r="F30" i="14"/>
  <c r="D30" i="14"/>
  <c r="F24" i="14"/>
  <c r="D24" i="14"/>
  <c r="H49" i="8" l="1"/>
  <c r="H97" i="8"/>
  <c r="H91" i="7"/>
  <c r="J18" i="3"/>
  <c r="J17" i="3"/>
  <c r="J16" i="3"/>
  <c r="C32" i="3" s="1"/>
  <c r="H32" i="3" s="1"/>
  <c r="J32" i="3" s="1"/>
  <c r="H77" i="13" l="1"/>
  <c r="H78" i="13" s="1"/>
  <c r="H80" i="13" s="1"/>
  <c r="H65" i="13"/>
  <c r="H66" i="13" s="1"/>
  <c r="H68" i="13" s="1"/>
  <c r="H81" i="13" l="1"/>
  <c r="H37" i="13" l="1"/>
  <c r="H38" i="13" s="1"/>
  <c r="H40" i="13" s="1"/>
  <c r="G19" i="9" l="1"/>
  <c r="I81" i="6" l="1"/>
  <c r="I68" i="6"/>
  <c r="I32" i="6"/>
  <c r="I19" i="6"/>
  <c r="H32" i="5" l="1"/>
  <c r="H20" i="5"/>
  <c r="H63" i="5"/>
  <c r="H75" i="5"/>
  <c r="H25" i="13" l="1"/>
  <c r="H26" i="13" l="1"/>
  <c r="H28" i="13" s="1"/>
  <c r="H41" i="13" s="1"/>
  <c r="F47" i="3" l="1"/>
  <c r="H48" i="3" s="1"/>
  <c r="F38" i="3"/>
  <c r="J48" i="3" l="1"/>
  <c r="H49" i="3"/>
  <c r="H39" i="3"/>
  <c r="J39" i="3" l="1"/>
  <c r="H40" i="3"/>
  <c r="D76" i="5"/>
  <c r="D78" i="5" l="1"/>
  <c r="D35" i="5"/>
  <c r="D64" i="5"/>
  <c r="D33" i="5"/>
  <c r="D21" i="5"/>
  <c r="I11" i="11" l="1"/>
  <c r="I17" i="11" l="1"/>
  <c r="G37" i="9" l="1"/>
  <c r="G39" i="9" s="1"/>
  <c r="G41" i="9" s="1"/>
  <c r="G28" i="9"/>
  <c r="G30" i="9" s="1"/>
  <c r="G32" i="9" s="1"/>
  <c r="H90" i="7" l="1"/>
  <c r="H45" i="7"/>
  <c r="J18" i="12" l="1"/>
  <c r="J16" i="12"/>
  <c r="J14" i="12"/>
  <c r="I28" i="11" l="1"/>
  <c r="I27" i="11"/>
  <c r="H23" i="3" l="1"/>
  <c r="F23" i="3"/>
  <c r="D23" i="3"/>
  <c r="H14" i="3"/>
  <c r="I19" i="11"/>
  <c r="J23" i="3" l="1"/>
  <c r="F20" i="3"/>
  <c r="H20" i="3"/>
  <c r="H21" i="3"/>
  <c r="D20" i="3"/>
  <c r="D22" i="3"/>
  <c r="H22" i="3"/>
  <c r="F21" i="3"/>
  <c r="D21" i="3"/>
  <c r="F22" i="3"/>
  <c r="G25" i="11"/>
  <c r="I21" i="11"/>
  <c r="I15" i="11"/>
  <c r="I13" i="11"/>
  <c r="G21" i="9"/>
  <c r="G23" i="9" s="1"/>
  <c r="H75" i="7"/>
  <c r="I119" i="6"/>
  <c r="I121" i="6" s="1"/>
  <c r="I83" i="6"/>
  <c r="I85" i="6" s="1"/>
  <c r="I70" i="6"/>
  <c r="I72" i="6" s="1"/>
  <c r="I34" i="6"/>
  <c r="I36" i="6" s="1"/>
  <c r="I21" i="6"/>
  <c r="I23" i="6" s="1"/>
  <c r="I26" i="4"/>
  <c r="I24" i="4"/>
  <c r="I22" i="4"/>
  <c r="I20" i="4"/>
  <c r="I18" i="4"/>
  <c r="I16" i="4"/>
  <c r="I14" i="4"/>
  <c r="I12" i="4"/>
  <c r="I25" i="11" l="1"/>
  <c r="G30" i="11"/>
  <c r="J21" i="3"/>
  <c r="J22" i="3"/>
  <c r="J20" i="3"/>
  <c r="I132" i="6"/>
  <c r="E136" i="6" s="1"/>
  <c r="I134" i="6"/>
  <c r="H30" i="7"/>
  <c r="H46" i="7"/>
  <c r="H31" i="8"/>
  <c r="H33" i="8" s="1"/>
  <c r="E38" i="6"/>
  <c r="E87" i="6"/>
  <c r="I87" i="6" s="1"/>
  <c r="I136" i="6" l="1"/>
</calcChain>
</file>

<file path=xl/sharedStrings.xml><?xml version="1.0" encoding="utf-8"?>
<sst xmlns="http://schemas.openxmlformats.org/spreadsheetml/2006/main" count="730" uniqueCount="219">
  <si>
    <t>BORROWER:</t>
  </si>
  <si>
    <t>EMPLOYER:</t>
  </si>
  <si>
    <t xml:space="preserve"> </t>
  </si>
  <si>
    <t>Hourly Base Income</t>
  </si>
  <si>
    <t>X</t>
  </si>
  <si>
    <t>Weekly Base Income</t>
  </si>
  <si>
    <t>52/12=</t>
  </si>
  <si>
    <t>Bi-weekly Base Income</t>
  </si>
  <si>
    <t>26/12=</t>
  </si>
  <si>
    <t>Monthly Base Income</t>
  </si>
  <si>
    <t>1=</t>
  </si>
  <si>
    <t>Annual Base Income</t>
  </si>
  <si>
    <t>/</t>
  </si>
  <si>
    <t>12=</t>
  </si>
  <si>
    <t>Month (#)</t>
  </si>
  <si>
    <t>Day</t>
  </si>
  <si>
    <t>Pay Period Ending</t>
  </si>
  <si>
    <t>YTD</t>
  </si>
  <si>
    <t>divided</t>
  </si>
  <si>
    <t>by</t>
  </si>
  <si>
    <t>OVERTIME</t>
  </si>
  <si>
    <t>COMMISSIONS</t>
  </si>
  <si>
    <t>BONUS</t>
  </si>
  <si>
    <t>FIXED INCOME CALCULATIONS</t>
  </si>
  <si>
    <t>Monthly Amount</t>
  </si>
  <si>
    <t xml:space="preserve">VA Disability </t>
  </si>
  <si>
    <t>Child Support</t>
  </si>
  <si>
    <t>Alimony</t>
  </si>
  <si>
    <t>Pension/Annuity</t>
  </si>
  <si>
    <t>BUSINESS #1</t>
  </si>
  <si>
    <t>Tax Year :</t>
  </si>
  <si>
    <t>Total Income for Tax Year</t>
  </si>
  <si>
    <t>Most recent year</t>
  </si>
  <si>
    <t>MONTHLY INCOME</t>
  </si>
  <si>
    <t>BUSINESS #2</t>
  </si>
  <si>
    <t>BUSINESS #3</t>
  </si>
  <si>
    <t>Total Income for Tax Year from Partnership</t>
  </si>
  <si>
    <t>Borrower's Income for Tax Year *</t>
  </si>
  <si>
    <t>RENTAL INCOME CALCULATIONS</t>
  </si>
  <si>
    <t>&gt; Make sure borrower still owns all properties on schedule E</t>
  </si>
  <si>
    <t>PROPERTY A</t>
  </si>
  <si>
    <t>Gross Rental Income</t>
  </si>
  <si>
    <t>PROPERTY B</t>
  </si>
  <si>
    <t>**This calculation should only be used when:</t>
  </si>
  <si>
    <t>1.  Property was purchased after last tax filing (HUD from purchase required)</t>
  </si>
  <si>
    <t xml:space="preserve">2.  Property is a purchase of a new investment property.  </t>
  </si>
  <si>
    <t>3.  Property is a purchase of a new primary multi unit property.</t>
  </si>
  <si>
    <t>Income as listed on lease or 1007 *use lesser amount</t>
  </si>
  <si>
    <t>Base</t>
  </si>
  <si>
    <t xml:space="preserve">SOCIAL SECURITY, VA DISABILITY, PENSION, 
CHILD SUPPORT,  ALIMONY </t>
  </si>
  <si>
    <r>
      <t xml:space="preserve">SOLE PROPRIETORSHIP   </t>
    </r>
    <r>
      <rPr>
        <sz val="11"/>
        <rFont val="Calibri"/>
        <family val="2"/>
        <scheme val="minor"/>
      </rPr>
      <t>(need 1040 and Schedule C)</t>
    </r>
  </si>
  <si>
    <t>SELF EMPLOYMENT FOR SOLE PROPRIETOR SCHEDULE C</t>
  </si>
  <si>
    <r>
      <t xml:space="preserve">CORPORATIONs    </t>
    </r>
    <r>
      <rPr>
        <sz val="11"/>
        <rFont val="Calibri"/>
        <family val="2"/>
        <scheme val="minor"/>
      </rPr>
      <t>(need 1040, Schedule E, K-1 and Form 1120S or 1120)</t>
    </r>
  </si>
  <si>
    <t>% of Ownership in S-Corp from Line D of K-1</t>
  </si>
  <si>
    <r>
      <t xml:space="preserve">RENTAL INCOME   </t>
    </r>
    <r>
      <rPr>
        <sz val="11"/>
        <rFont val="Calibri"/>
        <family val="2"/>
        <scheme val="minor"/>
      </rPr>
      <t>(need 1040 and Schedule E)</t>
    </r>
  </si>
  <si>
    <t>Monthly Gross Rental</t>
  </si>
  <si>
    <t>x Rental Percentage</t>
  </si>
  <si>
    <t>Adjusted Rental Income</t>
  </si>
  <si>
    <r>
      <t>Social Security/Disability</t>
    </r>
    <r>
      <rPr>
        <b/>
        <sz val="11"/>
        <color rgb="FFFF0000"/>
        <rFont val="Calibri"/>
        <family val="2"/>
        <scheme val="minor"/>
      </rPr>
      <t xml:space="preserve"> (Non-Taxable)</t>
    </r>
  </si>
  <si>
    <r>
      <t>Social Security/Disability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(Taxable)</t>
    </r>
  </si>
  <si>
    <r>
      <t xml:space="preserve">&gt; Cannot use lease agreements for rental income unless property was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claimed on Schedule E</t>
    </r>
  </si>
  <si>
    <t>&gt; Monthly Net Rental Income must be added to the borrower's total monthly income.</t>
  </si>
  <si>
    <t xml:space="preserve">&gt; The full PITIA for the rental property is factored into the amount of the Net Rental Income (or Loss); </t>
  </si>
  <si>
    <t xml:space="preserve">    therefore, it should not be counted as a monthly obligation.</t>
  </si>
  <si>
    <t>&gt; The monthly net rental income must be added to the borrower's total monthly income</t>
  </si>
  <si>
    <t>&gt; Any net rental loss must be added to the borrower's total monthly obligations</t>
  </si>
  <si>
    <r>
      <t xml:space="preserve">RENTAL INCOME CALCULATION
</t>
    </r>
    <r>
      <rPr>
        <sz val="11"/>
        <rFont val="Calibri"/>
        <family val="2"/>
        <scheme val="minor"/>
      </rPr>
      <t>(</t>
    </r>
    <r>
      <rPr>
        <b/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Relating to Borrower's Primary Residence)</t>
    </r>
  </si>
  <si>
    <t>&gt; Any monthly Net Rental Loss must be added to the borrower's total monthly obligations</t>
  </si>
  <si>
    <t>&gt; The full PITIA for the borrower's principal residence must be counted as a monthly obligation.</t>
  </si>
  <si>
    <t>*This amount should match Line 31 of Sch E and Line 1 of K-1 + W2 Wages from Business (if any)</t>
  </si>
  <si>
    <t xml:space="preserve">    obligations when calculating the debt-to-income ratio.</t>
  </si>
  <si>
    <t xml:space="preserve">&gt; The full amount of the mortgage payment (PITIA) must be included in the borrower's monthly </t>
  </si>
  <si>
    <t>&gt; Cannot use lease agreements for rental income unless property was not claimed on Sch E</t>
  </si>
  <si>
    <t xml:space="preserve">   due to property being purchased after last tax filing (HUD1 required to prove date of purchase)</t>
  </si>
  <si>
    <t>**The lower of the lease agreement or the appraiser's estimate of rental income as listed on the</t>
  </si>
  <si>
    <r>
      <t xml:space="preserve">SELF EMPLOYMENT CORPORATE INCOME 
</t>
    </r>
    <r>
      <rPr>
        <b/>
        <sz val="14"/>
        <rFont val="Calibri"/>
        <family val="2"/>
        <scheme val="minor"/>
      </rPr>
      <t>(1120'S, 1065, SCH E, AND K-1 REQUIRED)</t>
    </r>
  </si>
  <si>
    <t>Depreciation (Line 14a form 1120, 16a form 1065)</t>
  </si>
  <si>
    <t xml:space="preserve">Net Profit or Loss (Line 21 form 1120, 22 form 1065) </t>
  </si>
  <si>
    <t>Monthly</t>
  </si>
  <si>
    <t>+ Business Use of Home (Line 30 of Sch C)</t>
  </si>
  <si>
    <t>+ Depletion  (Line 12 of Sch C)</t>
  </si>
  <si>
    <t>Net Profit or Loss (Line 31 of Sch C) *</t>
  </si>
  <si>
    <t>+ Depreciation  (Line 13 of Sch C)</t>
  </si>
  <si>
    <t>INCOME CALCULATIONS</t>
  </si>
  <si>
    <t>Monthly Base</t>
  </si>
  <si>
    <t>BAS</t>
  </si>
  <si>
    <t>BAH</t>
  </si>
  <si>
    <t>ACTIVE DUTY MILITARY INCOME</t>
  </si>
  <si>
    <t>VA allows gross up of income based on Veterans actual tax bracket (i.e. 10%, 15% or 25%)</t>
  </si>
  <si>
    <t>Monthly Net Rental</t>
  </si>
  <si>
    <t>24 Month Average</t>
  </si>
  <si>
    <t>PROPERTY C</t>
  </si>
  <si>
    <t>24/12=</t>
  </si>
  <si>
    <t>x</t>
  </si>
  <si>
    <t>Hrs per week x 52/12</t>
  </si>
  <si>
    <t>Gross Up %</t>
  </si>
  <si>
    <t>Grossed up income cannot be used in qualifying Residual Income</t>
  </si>
  <si>
    <t>BAH/BAS may be grossed up by the Veterans actual tax bracket as verified from tax returns</t>
  </si>
  <si>
    <r>
      <t xml:space="preserve">RENTAL INCOME CALCULATIONS
</t>
    </r>
    <r>
      <rPr>
        <sz val="11"/>
        <rFont val="Calibri"/>
        <family val="2"/>
        <scheme val="minor"/>
      </rPr>
      <t>(Relating to Borrower's Primary Residence - 2-4 Unit)</t>
    </r>
  </si>
  <si>
    <r>
      <t xml:space="preserve">RENTAL INCOME CALCULATIONS
</t>
    </r>
    <r>
      <rPr>
        <sz val="11"/>
        <rFont val="Calibri"/>
        <family val="2"/>
        <scheme val="minor"/>
      </rPr>
      <t>(Relating to Borrower's Primary Residence 2-4 Unit)</t>
    </r>
  </si>
  <si>
    <t>Enter percentage</t>
  </si>
  <si>
    <t xml:space="preserve">Enter %  </t>
  </si>
  <si>
    <t>(Part IV Sch C or Form 4562)</t>
  </si>
  <si>
    <t>Portion of mileage as depreciation total</t>
  </si>
  <si>
    <t>Enter as Negative</t>
  </si>
  <si>
    <t>Unreimbursed Emp Exp (Line 21 of Schedule A)</t>
  </si>
  <si>
    <t>UNREIMBURSED EMPLOYEE EXPENSES (Depreciation for Mileage)</t>
  </si>
  <si>
    <r>
      <t>Business miles driven</t>
    </r>
    <r>
      <rPr>
        <sz val="8"/>
        <rFont val="Calibri"/>
        <family val="2"/>
        <scheme val="minor"/>
      </rPr>
      <t xml:space="preserve"> (Line 8A of 2106-EZ / Line 13 of 2106)</t>
    </r>
  </si>
  <si>
    <r>
      <t xml:space="preserve">Unreimbursed Emp Exp </t>
    </r>
    <r>
      <rPr>
        <sz val="9"/>
        <rFont val="Calibri"/>
        <family val="2"/>
        <scheme val="minor"/>
      </rPr>
      <t>(Line 21 of Schedule A)</t>
    </r>
  </si>
  <si>
    <t>Unreimbursed Employee Expense Total</t>
  </si>
  <si>
    <r>
      <t xml:space="preserve">W-2 BORROWERS BOTH HOURLY &amp; SALARY
</t>
    </r>
    <r>
      <rPr>
        <b/>
        <sz val="14"/>
        <rFont val="Calibri"/>
        <family val="2"/>
        <scheme val="minor"/>
      </rPr>
      <t>(including Unreimbursed Employee Expenses)</t>
    </r>
  </si>
  <si>
    <r>
      <t xml:space="preserve">OVERTIME, BONUS OR COMMISSION INCOME
</t>
    </r>
    <r>
      <rPr>
        <b/>
        <sz val="14"/>
        <rFont val="Calibri"/>
        <family val="2"/>
        <scheme val="minor"/>
      </rPr>
      <t>(including Unreimbursed Employee Expenses)</t>
    </r>
  </si>
  <si>
    <t>24 MONTH AVERAGE INCOME</t>
  </si>
  <si>
    <t>24 MONTH AVERAGE</t>
  </si>
  <si>
    <t>&gt; VA requires minimum of 3 months PITIA reserves for all rental properties owned</t>
  </si>
  <si>
    <t>Mortgage, Note, Bond payable in less than 1 year</t>
  </si>
  <si>
    <t>Travel &amp; Entertainment</t>
  </si>
  <si>
    <t>(Schedule L - Line 17 form 1120, 16 form 1065)</t>
  </si>
  <si>
    <t>(Schedule MI - Line 3b form 1120, 4b form 1065)</t>
  </si>
  <si>
    <t>(Schedule MI - Line 5c form 1120, 4b form 1065)</t>
  </si>
  <si>
    <r>
      <t>Less PITIA Payment</t>
    </r>
    <r>
      <rPr>
        <b/>
        <sz val="11"/>
        <color rgb="FFFF0000"/>
        <rFont val="Calibri"/>
        <family val="2"/>
        <scheme val="minor"/>
      </rPr>
      <t xml:space="preserve"> (enter as a negative)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</si>
  <si>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Supporting Statement must be provided to determine evidence of percentage of deduction taken (max 80%).</t>
    </r>
  </si>
  <si>
    <t>Not allowed on Gov't loans</t>
  </si>
  <si>
    <t>Not allowed on Gov't  loans</t>
  </si>
  <si>
    <t>- Meals &amp; Entertainment (Line 24b of Sch C) **</t>
  </si>
  <si>
    <t>**DOT workers can deduct up to 80% (Supporting Statement required to verify allowable deduction)</t>
  </si>
  <si>
    <t xml:space="preserve">     1007 or 1025 must be used.</t>
  </si>
  <si>
    <r>
      <t xml:space="preserve">RENTAL INCOME   </t>
    </r>
    <r>
      <rPr>
        <sz val="11"/>
        <rFont val="Calibri"/>
        <family val="2"/>
        <scheme val="minor"/>
      </rPr>
      <t>(need Lease)</t>
    </r>
  </si>
  <si>
    <t>YTD MO AVG</t>
  </si>
  <si>
    <r>
      <t xml:space="preserve">RENTAL INCOME CALCULATION
</t>
    </r>
    <r>
      <rPr>
        <sz val="11"/>
        <rFont val="Calibri"/>
        <family val="2"/>
        <scheme val="minor"/>
      </rPr>
      <t/>
    </r>
  </si>
  <si>
    <r>
      <t xml:space="preserve">Less PITIA Payment </t>
    </r>
    <r>
      <rPr>
        <b/>
        <sz val="11"/>
        <color rgb="FFFF0000"/>
        <rFont val="Calibri"/>
        <family val="2"/>
        <scheme val="minor"/>
      </rPr>
      <t>(enter as negative)</t>
    </r>
  </si>
  <si>
    <t>&gt; Monthly Net Rental Income must be added to the borrower's total monthly income</t>
  </si>
  <si>
    <t>Meals &amp; Entertainment Expenses</t>
  </si>
  <si>
    <t xml:space="preserve">    due to property being purchased after last tax filing (HUD1 required to prove date of purchase)</t>
  </si>
  <si>
    <t>*This amount should match Line 12 of 1040</t>
  </si>
  <si>
    <t>x depreciation factor per mile (see above)</t>
  </si>
  <si>
    <r>
      <t xml:space="preserve">   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 this instance, use Rental (Lease) worksheet to calculate income/loss</t>
    </r>
  </si>
  <si>
    <t>**A 2 year average should be used for borrowers with bonus income, but no earned bonus for the current year**</t>
  </si>
  <si>
    <t>(Must have a history of receiving the bonus income for qualifying purposes)</t>
  </si>
  <si>
    <t>Annual percentage of unreimbursed expenses</t>
  </si>
  <si>
    <t>TOTALS</t>
  </si>
  <si>
    <t>Income Calculation Explanation:</t>
  </si>
  <si>
    <t>Percentage of Unreimbursed Expenses</t>
  </si>
  <si>
    <t>=</t>
  </si>
  <si>
    <t>12 Month Average</t>
  </si>
  <si>
    <t>YTD Average</t>
  </si>
  <si>
    <t xml:space="preserve"> *IF COMMISSION INCOME IS TO BE USED, MUST HAVE 2 YEARS RECENT TAX RETURN WITH ALL SCHEDULES</t>
  </si>
  <si>
    <t xml:space="preserve"> *IF OVERTIME OR BONUS INCOME IS TO BE USED, MUST HAVE A WRITTEN VOE TO SUPPORT  THE TOTAL INCOME</t>
  </si>
  <si>
    <t>cannot be counted if the borrower is using the interest-bearing or dividend-producing asset as the</t>
  </si>
  <si>
    <t>source of the down payment or closing costs.</t>
  </si>
  <si>
    <t>cash flow.</t>
  </si>
  <si>
    <t>Any taxable interest or dividend income that is not recurring must be deducted from the borrowers</t>
  </si>
  <si>
    <t>Interest Income</t>
  </si>
  <si>
    <t>Dividend Income</t>
  </si>
  <si>
    <t>SCHEDULE B
INTEREST AND DIVIDEND INCOME</t>
  </si>
  <si>
    <t xml:space="preserve">The taxable interest and dividend income that is reported on IRS Form 1040, Schedule B, may be </t>
  </si>
  <si>
    <t>counted as stable income only if it has been received for the past 2 years.  However, the income</t>
  </si>
  <si>
    <t>Line 8a</t>
  </si>
  <si>
    <t>Line 9a</t>
  </si>
  <si>
    <t>Qualifying Income Used</t>
  </si>
  <si>
    <r>
      <t>2010 @ 23</t>
    </r>
    <r>
      <rPr>
        <sz val="9"/>
        <color theme="1"/>
        <rFont val="Calibri"/>
        <family val="2"/>
      </rPr>
      <t>₵ / 2011 @ 22₵ / 2012 @ .23₵</t>
    </r>
  </si>
  <si>
    <t>+ Business Mileage (see factor below)</t>
  </si>
  <si>
    <t>Tax Year:</t>
  </si>
  <si>
    <r>
      <t xml:space="preserve">    + Taxes</t>
    </r>
    <r>
      <rPr>
        <sz val="10"/>
        <rFont val="Calibri"/>
        <family val="2"/>
        <scheme val="minor"/>
      </rPr>
      <t xml:space="preserve">  (Line 16 of Schedule E)</t>
    </r>
  </si>
  <si>
    <r>
      <t xml:space="preserve">    + Mortgage Interest </t>
    </r>
    <r>
      <rPr>
        <sz val="10"/>
        <rFont val="Calibri"/>
        <family val="2"/>
        <scheme val="minor"/>
      </rPr>
      <t>(Line 12 of Schedule E)</t>
    </r>
  </si>
  <si>
    <r>
      <t xml:space="preserve">    + Insurance </t>
    </r>
    <r>
      <rPr>
        <sz val="10"/>
        <rFont val="Calibri"/>
        <family val="2"/>
        <scheme val="minor"/>
      </rPr>
      <t>(Line 9 of Schedule E)</t>
    </r>
  </si>
  <si>
    <t xml:space="preserve">Income (+) or Loss (-) </t>
  </si>
  <si>
    <r>
      <t xml:space="preserve">    + Depreciation</t>
    </r>
    <r>
      <rPr>
        <sz val="10"/>
        <rFont val="Calibri"/>
        <family val="2"/>
        <scheme val="minor"/>
      </rPr>
      <t xml:space="preserve"> </t>
    </r>
  </si>
  <si>
    <r>
      <t xml:space="preserve">    + HOA Dues </t>
    </r>
    <r>
      <rPr>
        <i/>
        <sz val="11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if appl)</t>
    </r>
  </si>
  <si>
    <t>If Loss Enter as Negative</t>
  </si>
  <si>
    <t>Monthly Net Rental Income</t>
  </si>
  <si>
    <t xml:space="preserve">Monthly Net Rental </t>
  </si>
  <si>
    <t>Income (+) or Loss (-)</t>
  </si>
  <si>
    <t>+ Depreciation</t>
  </si>
  <si>
    <t xml:space="preserve">+ Depreciation </t>
  </si>
  <si>
    <t xml:space="preserve">+ Depreciation  </t>
  </si>
  <si>
    <t xml:space="preserve">Income (+) or Loss (-)  </t>
  </si>
  <si>
    <t>Semi-Monthly Base Income</t>
  </si>
  <si>
    <r>
      <t xml:space="preserve">W2 Income for </t>
    </r>
    <r>
      <rPr>
        <b/>
        <sz val="11"/>
        <rFont val="Calibri"/>
        <family val="2"/>
        <scheme val="minor"/>
      </rPr>
      <t>2012</t>
    </r>
  </si>
  <si>
    <r>
      <t xml:space="preserve">W2 Income for </t>
    </r>
    <r>
      <rPr>
        <b/>
        <sz val="11"/>
        <rFont val="Calibri"/>
        <family val="2"/>
        <scheme val="minor"/>
      </rPr>
      <t>2011</t>
    </r>
  </si>
  <si>
    <t>As needed for Unreimbursed Exp</t>
  </si>
  <si>
    <t>Year</t>
  </si>
  <si>
    <t>Tax Year</t>
  </si>
  <si>
    <t>&gt; Review Schedule K-1 to find out what percentage of the business the borrower owns. You can only use that</t>
  </si>
  <si>
    <t xml:space="preserve">    percentage of income. </t>
  </si>
  <si>
    <t>Net Income/Loss from K1 (Line 1)</t>
  </si>
  <si>
    <t>Total Income for Tax Year from K1</t>
  </si>
  <si>
    <t>Monthly Income</t>
  </si>
  <si>
    <t>24 month Average</t>
  </si>
  <si>
    <t>BUSINESS 2</t>
  </si>
  <si>
    <t>BUSINESS 1</t>
  </si>
  <si>
    <t>BUSINESS 3</t>
  </si>
  <si>
    <t>BUSINESS 4</t>
  </si>
  <si>
    <r>
      <t xml:space="preserve">K1 Income </t>
    </r>
    <r>
      <rPr>
        <b/>
        <sz val="16"/>
        <rFont val="Calibri"/>
        <family val="2"/>
      </rPr>
      <t xml:space="preserve">&lt; </t>
    </r>
    <r>
      <rPr>
        <b/>
        <sz val="16"/>
        <rFont val="Calibri"/>
        <family val="2"/>
        <scheme val="minor"/>
      </rPr>
      <t>25% Ownership</t>
    </r>
  </si>
  <si>
    <r>
      <t>K1 Income &lt;</t>
    </r>
    <r>
      <rPr>
        <b/>
        <sz val="16"/>
        <rFont val="Calibri"/>
        <family val="2"/>
      </rPr>
      <t xml:space="preserve"> </t>
    </r>
    <r>
      <rPr>
        <b/>
        <sz val="16"/>
        <rFont val="Calibri"/>
        <family val="2"/>
        <scheme val="minor"/>
      </rPr>
      <t>25% Ownership</t>
    </r>
  </si>
  <si>
    <t>If loss enter as negative</t>
  </si>
  <si>
    <r>
      <t>2010 @ 23</t>
    </r>
    <r>
      <rPr>
        <sz val="9"/>
        <color theme="1"/>
        <rFont val="Calibri"/>
        <family val="2"/>
      </rPr>
      <t>₵ / 2011 @ 22₵ / 2012 @ .23₵ / 2013 @ .24₵</t>
    </r>
  </si>
  <si>
    <t>2010 @ 23₵ / 2011 @ 22₵ / 2012 @ .23₵ / 2013 @ .24₵</t>
  </si>
  <si>
    <t>Standard Mileage Rate treated as deprecation:  2010 @ 23₵ / 2011 @ 22₵ / 2012 @ .23₵ / 2013 @ .24₵</t>
  </si>
  <si>
    <t>&gt; Obtain 2012 and 2013 1040 Tax Returns with all schedules including schedule E</t>
  </si>
  <si>
    <t>2010 Line 22 / 2011 Line 21 / 2012 &amp; 13 Line 21 (Sch E)</t>
  </si>
  <si>
    <t>2010 Line 20 / 2011 Line 18 / 2012 &amp; 13 Line 18 (Sch E)</t>
  </si>
  <si>
    <t>2010 Line 18 / 2011 Line 19 / 2012 &amp; 13Line 19 (Sch E)</t>
  </si>
  <si>
    <t>&gt; Obtain 2012 and 2013 1040 Tax Returns with all schedules including schedule E (or as required by DU)</t>
  </si>
  <si>
    <t>2010 Line 18 / 2011 Line 19 / 2012 &amp; 13 Line 19 (Sch E)</t>
  </si>
  <si>
    <t>2010 Line 18 / 2011 Line 19 / 2012  &amp; 13Line 19 (Sch E)</t>
  </si>
  <si>
    <t>2010 Line 20 / 2011 Line 18 / 2012 &amp;  13 Line 18 (Sch E)</t>
  </si>
  <si>
    <t>2010 Line 22 / 2011 Line 21 / 2012&amp; 13 Line 21 (Sch E)</t>
  </si>
  <si>
    <t>2010 Line 20 / 2011 Line 18 / 2012 &amp; 13Line 18 (Sch E)</t>
  </si>
  <si>
    <t>2013 AND 2012 W2 MONTHLY AVERAGE</t>
  </si>
  <si>
    <r>
      <t xml:space="preserve">W2 Income for </t>
    </r>
    <r>
      <rPr>
        <b/>
        <sz val="11"/>
        <rFont val="Calibri"/>
        <family val="2"/>
        <scheme val="minor"/>
      </rPr>
      <t>2013</t>
    </r>
  </si>
  <si>
    <t>YTD AND 2013 W2 MONTHLY AVERAGE</t>
  </si>
  <si>
    <t>YTD + 2013 AVG</t>
  </si>
  <si>
    <t>YTD + 2013 + 2012 AVG</t>
  </si>
  <si>
    <t>2013 + 2012 AVG  **</t>
  </si>
  <si>
    <t>&gt; Obtain 2012 &amp; 2013 1040 Tax Returns with all schedules including schedule C along with 2014 P&amp;L</t>
  </si>
  <si>
    <t>&gt; Obtain 2013 and 2012 1120 Tax Returns with all schedules including schedule K-1</t>
  </si>
  <si>
    <t>&gt; Obtain 2013 and 2012 W-2s if borrower's business pays borrower with W-2</t>
  </si>
  <si>
    <t>2014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</si>
</sst>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6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9">
    <xf numFmtId="0" fontId="0" fillId="0" borderId="0" xfId="0"/>
    <xf numFmtId="44" fontId="0" fillId="0" borderId="0" xfId="2" applyFont="1" applyBorder="1" applyAlignment="1" applyProtection="1">
      <alignment vertical="center"/>
    </xf>
    <xf numFmtId="44" fontId="0" fillId="0" borderId="0" xfId="2" applyFont="1" applyFill="1" applyBorder="1" applyAlignment="1" applyProtection="1">
      <alignment vertical="center"/>
    </xf>
    <xf numFmtId="44" fontId="0" fillId="0" borderId="0" xfId="2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44" fontId="5" fillId="0" borderId="0" xfId="2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7" fillId="0" borderId="11" xfId="2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44" fontId="9" fillId="2" borderId="16" xfId="2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44" fontId="9" fillId="2" borderId="0" xfId="2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8" fillId="0" borderId="3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44" fontId="16" fillId="0" borderId="0" xfId="2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44" fontId="8" fillId="0" borderId="0" xfId="2" applyFont="1" applyBorder="1" applyAlignment="1" applyProtection="1">
      <alignment vertical="center"/>
    </xf>
    <xf numFmtId="44" fontId="8" fillId="0" borderId="0" xfId="2" applyFont="1" applyBorder="1" applyAlignment="1" applyProtection="1">
      <alignment horizontal="center" vertical="center"/>
    </xf>
    <xf numFmtId="37" fontId="8" fillId="0" borderId="0" xfId="2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Fill="1" applyBorder="1" applyAlignment="1" applyProtection="1">
      <alignment horizontal="center" vertical="center"/>
    </xf>
    <xf numFmtId="44" fontId="8" fillId="0" borderId="0" xfId="2" applyFont="1" applyFill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7" fontId="9" fillId="0" borderId="0" xfId="2" applyNumberFormat="1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44" fontId="6" fillId="2" borderId="0" xfId="2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9" fontId="6" fillId="0" borderId="0" xfId="3" applyFont="1" applyBorder="1" applyAlignment="1" applyProtection="1">
      <alignment vertical="center"/>
    </xf>
    <xf numFmtId="9" fontId="6" fillId="0" borderId="0" xfId="0" applyNumberFormat="1" applyFont="1" applyBorder="1" applyAlignment="1" applyProtection="1">
      <alignment vertical="center"/>
    </xf>
    <xf numFmtId="44" fontId="15" fillId="2" borderId="0" xfId="2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horizontal="center" vertical="center"/>
    </xf>
    <xf numFmtId="7" fontId="9" fillId="2" borderId="0" xfId="2" applyNumberFormat="1" applyFont="1" applyFill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</xf>
    <xf numFmtId="44" fontId="8" fillId="0" borderId="0" xfId="0" applyNumberFormat="1" applyFont="1" applyBorder="1" applyAlignment="1" applyProtection="1">
      <alignment vertical="center"/>
    </xf>
    <xf numFmtId="44" fontId="10" fillId="0" borderId="0" xfId="0" applyNumberFormat="1" applyFont="1" applyFill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8" xfId="0" applyBorder="1"/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4" xfId="0" applyFont="1" applyBorder="1" applyProtection="1"/>
    <xf numFmtId="0" fontId="8" fillId="0" borderId="0" xfId="0" applyFont="1" applyBorder="1" applyProtection="1"/>
    <xf numFmtId="0" fontId="10" fillId="0" borderId="3" xfId="0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17" xfId="0" applyBorder="1"/>
    <xf numFmtId="0" fontId="0" fillId="0" borderId="19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7" xfId="0" applyBorder="1" applyProtection="1"/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4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44" fontId="9" fillId="0" borderId="0" xfId="2" applyFont="1" applyFill="1" applyBorder="1" applyAlignment="1" applyProtection="1">
      <alignment vertical="center"/>
      <protection locked="0"/>
    </xf>
    <xf numFmtId="44" fontId="0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0" fillId="0" borderId="4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left" vertical="center"/>
    </xf>
    <xf numFmtId="164" fontId="10" fillId="0" borderId="5" xfId="0" applyNumberFormat="1" applyFont="1" applyBorder="1" applyAlignment="1" applyProtection="1">
      <alignment vertical="center"/>
    </xf>
    <xf numFmtId="164" fontId="10" fillId="0" borderId="7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44" fontId="8" fillId="0" borderId="0" xfId="2" applyFont="1" applyFill="1" applyBorder="1" applyAlignment="1" applyProtection="1">
      <alignment vertical="center"/>
    </xf>
    <xf numFmtId="10" fontId="0" fillId="0" borderId="0" xfId="0" applyNumberFormat="1" applyFont="1" applyBorder="1" applyAlignment="1">
      <alignment vertical="center"/>
    </xf>
    <xf numFmtId="37" fontId="10" fillId="0" borderId="0" xfId="2" applyNumberFormat="1" applyFont="1" applyFill="1" applyBorder="1" applyAlignment="1" applyProtection="1">
      <alignment horizontal="center" vertical="center"/>
      <protection locked="0"/>
    </xf>
    <xf numFmtId="44" fontId="10" fillId="0" borderId="0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3" xfId="1" applyFont="1" applyBorder="1" applyAlignment="1" applyProtection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10" fontId="10" fillId="0" borderId="0" xfId="0" applyNumberFormat="1" applyFont="1" applyFill="1" applyBorder="1" applyAlignment="1" applyProtection="1">
      <alignment horizontal="center"/>
    </xf>
    <xf numFmtId="7" fontId="8" fillId="0" borderId="0" xfId="2" applyNumberFormat="1" applyFont="1" applyFill="1" applyBorder="1" applyProtection="1"/>
    <xf numFmtId="0" fontId="0" fillId="0" borderId="4" xfId="0" applyBorder="1" applyProtection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0" xfId="0" applyFont="1" applyBorder="1"/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44" fontId="0" fillId="4" borderId="2" xfId="2" applyFont="1" applyFill="1" applyBorder="1" applyAlignment="1" applyProtection="1">
      <alignment vertical="center"/>
    </xf>
    <xf numFmtId="44" fontId="0" fillId="4" borderId="2" xfId="2" applyNumberFormat="1" applyFont="1" applyFill="1" applyBorder="1" applyAlignment="1" applyProtection="1">
      <alignment vertical="center"/>
    </xf>
    <xf numFmtId="165" fontId="0" fillId="4" borderId="26" xfId="0" applyNumberFormat="1" applyFont="1" applyFill="1" applyBorder="1" applyAlignment="1" applyProtection="1">
      <alignment horizontal="center" vertical="center"/>
    </xf>
    <xf numFmtId="44" fontId="0" fillId="4" borderId="2" xfId="0" applyNumberFormat="1" applyFont="1" applyFill="1" applyBorder="1" applyAlignment="1" applyProtection="1">
      <alignment vertical="center"/>
    </xf>
    <xf numFmtId="44" fontId="10" fillId="4" borderId="2" xfId="0" applyNumberFormat="1" applyFont="1" applyFill="1" applyBorder="1" applyAlignment="1" applyProtection="1">
      <alignment horizontal="center" vertical="center"/>
    </xf>
    <xf numFmtId="44" fontId="11" fillId="4" borderId="2" xfId="0" applyNumberFormat="1" applyFont="1" applyFill="1" applyBorder="1" applyAlignment="1">
      <alignment vertical="center"/>
    </xf>
    <xf numFmtId="44" fontId="22" fillId="4" borderId="2" xfId="0" applyNumberFormat="1" applyFont="1" applyFill="1" applyBorder="1" applyAlignment="1">
      <alignment vertical="center"/>
    </xf>
    <xf numFmtId="44" fontId="22" fillId="4" borderId="2" xfId="0" applyNumberFormat="1" applyFont="1" applyFill="1" applyBorder="1" applyAlignment="1" applyProtection="1">
      <alignment horizontal="center" vertic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10" fontId="22" fillId="4" borderId="2" xfId="0" applyNumberFormat="1" applyFont="1" applyFill="1" applyBorder="1" applyAlignment="1">
      <alignment horizontal="center" vertical="center"/>
    </xf>
    <xf numFmtId="10" fontId="22" fillId="4" borderId="2" xfId="0" applyNumberFormat="1" applyFont="1" applyFill="1" applyBorder="1" applyAlignment="1" applyProtection="1">
      <alignment horizontal="center" vertical="center"/>
    </xf>
    <xf numFmtId="44" fontId="0" fillId="3" borderId="9" xfId="2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44" fontId="0" fillId="3" borderId="1" xfId="2" applyFont="1" applyFill="1" applyBorder="1" applyAlignment="1" applyProtection="1">
      <alignment vertical="center"/>
      <protection locked="0"/>
    </xf>
    <xf numFmtId="37" fontId="0" fillId="3" borderId="1" xfId="2" applyNumberFormat="1" applyFont="1" applyFill="1" applyBorder="1" applyAlignment="1" applyProtection="1">
      <alignment horizontal="center" vertical="center"/>
      <protection locked="0"/>
    </xf>
    <xf numFmtId="44" fontId="8" fillId="3" borderId="1" xfId="2" applyFont="1" applyFill="1" applyBorder="1" applyAlignment="1" applyProtection="1">
      <alignment vertical="center"/>
      <protection locked="0"/>
    </xf>
    <xf numFmtId="44" fontId="8" fillId="3" borderId="28" xfId="2" applyFont="1" applyFill="1" applyBorder="1" applyAlignment="1" applyProtection="1">
      <alignment vertical="center"/>
      <protection locked="0"/>
    </xf>
    <xf numFmtId="10" fontId="0" fillId="3" borderId="1" xfId="0" applyNumberFormat="1" applyFont="1" applyFill="1" applyBorder="1" applyAlignment="1">
      <alignment horizontal="center" vertical="center"/>
    </xf>
    <xf numFmtId="44" fontId="24" fillId="3" borderId="1" xfId="0" applyNumberFormat="1" applyFont="1" applyFill="1" applyBorder="1"/>
    <xf numFmtId="3" fontId="0" fillId="3" borderId="1" xfId="0" applyNumberFormat="1" applyFont="1" applyFill="1" applyBorder="1" applyAlignment="1">
      <alignment horizontal="right" vertical="center"/>
    </xf>
    <xf numFmtId="44" fontId="0" fillId="3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7" fontId="8" fillId="3" borderId="1" xfId="2" applyNumberFormat="1" applyFont="1" applyFill="1" applyBorder="1" applyAlignment="1" applyProtection="1">
      <alignment horizontal="center" vertical="center"/>
      <protection locked="0"/>
    </xf>
    <xf numFmtId="44" fontId="8" fillId="3" borderId="1" xfId="2" applyNumberFormat="1" applyFont="1" applyFill="1" applyBorder="1" applyAlignment="1" applyProtection="1">
      <alignment vertical="center"/>
      <protection locked="0"/>
    </xf>
    <xf numFmtId="165" fontId="10" fillId="4" borderId="2" xfId="1" applyNumberFormat="1" applyFont="1" applyFill="1" applyBorder="1" applyAlignment="1" applyProtection="1">
      <alignment horizontal="center" vertical="center"/>
    </xf>
    <xf numFmtId="44" fontId="10" fillId="4" borderId="2" xfId="1" applyNumberFormat="1" applyFont="1" applyFill="1" applyBorder="1" applyAlignment="1" applyProtection="1">
      <alignment vertical="center"/>
    </xf>
    <xf numFmtId="44" fontId="10" fillId="4" borderId="2" xfId="2" applyNumberFormat="1" applyFont="1" applyFill="1" applyBorder="1" applyAlignment="1" applyProtection="1">
      <alignment vertical="center"/>
    </xf>
    <xf numFmtId="7" fontId="10" fillId="4" borderId="2" xfId="0" applyNumberFormat="1" applyFont="1" applyFill="1" applyBorder="1" applyAlignment="1" applyProtection="1">
      <alignment horizontal="center" vertical="center"/>
    </xf>
    <xf numFmtId="7" fontId="22" fillId="4" borderId="2" xfId="0" applyNumberFormat="1" applyFont="1" applyFill="1" applyBorder="1" applyAlignment="1">
      <alignment vertical="center"/>
    </xf>
    <xf numFmtId="10" fontId="22" fillId="4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4" fontId="8" fillId="3" borderId="1" xfId="0" applyNumberFormat="1" applyFont="1" applyFill="1" applyBorder="1" applyAlignment="1" applyProtection="1">
      <alignment horizontal="center"/>
      <protection locked="0"/>
    </xf>
    <xf numFmtId="44" fontId="8" fillId="4" borderId="2" xfId="2" applyNumberFormat="1" applyFont="1" applyFill="1" applyBorder="1" applyProtection="1"/>
    <xf numFmtId="44" fontId="9" fillId="3" borderId="1" xfId="0" applyNumberFormat="1" applyFont="1" applyFill="1" applyBorder="1" applyAlignment="1" applyProtection="1">
      <alignment horizontal="center" vertical="center"/>
      <protection locked="0"/>
    </xf>
    <xf numFmtId="10" fontId="6" fillId="3" borderId="20" xfId="0" applyNumberFormat="1" applyFont="1" applyFill="1" applyBorder="1" applyAlignment="1" applyProtection="1">
      <alignment horizontal="center" vertical="center"/>
    </xf>
    <xf numFmtId="44" fontId="9" fillId="4" borderId="2" xfId="2" applyNumberFormat="1" applyFont="1" applyFill="1" applyBorder="1" applyAlignment="1" applyProtection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22" fillId="4" borderId="2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44" fontId="24" fillId="3" borderId="1" xfId="2" applyNumberFormat="1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vertical="center"/>
    </xf>
    <xf numFmtId="44" fontId="8" fillId="4" borderId="2" xfId="0" applyNumberFormat="1" applyFont="1" applyFill="1" applyBorder="1" applyAlignment="1" applyProtection="1">
      <alignment vertical="center"/>
    </xf>
    <xf numFmtId="44" fontId="8" fillId="4" borderId="2" xfId="0" applyNumberFormat="1" applyFont="1" applyFill="1" applyBorder="1" applyAlignment="1" applyProtection="1">
      <alignment horizontal="right" vertical="center"/>
    </xf>
    <xf numFmtId="44" fontId="0" fillId="4" borderId="2" xfId="0" applyNumberFormat="1" applyFont="1" applyFill="1" applyBorder="1"/>
    <xf numFmtId="44" fontId="22" fillId="0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9" fontId="8" fillId="3" borderId="1" xfId="3" applyFont="1" applyFill="1" applyBorder="1" applyAlignment="1" applyProtection="1">
      <alignment horizontal="center" vertical="center"/>
      <protection locked="0"/>
    </xf>
    <xf numFmtId="44" fontId="8" fillId="4" borderId="2" xfId="2" applyFont="1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</xf>
    <xf numFmtId="44" fontId="24" fillId="0" borderId="0" xfId="2" applyNumberFormat="1" applyFont="1" applyFill="1" applyBorder="1" applyAlignment="1" applyProtection="1">
      <alignment vertical="center"/>
      <protection locked="0"/>
    </xf>
    <xf numFmtId="9" fontId="8" fillId="0" borderId="0" xfId="3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44" fontId="8" fillId="0" borderId="0" xfId="2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right" vertical="center"/>
    </xf>
    <xf numFmtId="44" fontId="24" fillId="0" borderId="0" xfId="0" applyNumberFormat="1" applyFont="1" applyFill="1" applyBorder="1"/>
    <xf numFmtId="0" fontId="0" fillId="0" borderId="0" xfId="0" applyFill="1" applyBorder="1"/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4" fontId="8" fillId="4" borderId="25" xfId="0" applyNumberFormat="1" applyFont="1" applyFill="1" applyBorder="1" applyAlignment="1" applyProtection="1">
      <alignment vertical="center"/>
    </xf>
    <xf numFmtId="44" fontId="8" fillId="4" borderId="2" xfId="0" applyNumberFormat="1" applyFont="1" applyFill="1" applyBorder="1" applyAlignment="1" applyProtection="1">
      <alignment horizontal="center" vertical="center"/>
    </xf>
    <xf numFmtId="44" fontId="24" fillId="3" borderId="29" xfId="0" applyNumberFormat="1" applyFont="1" applyFill="1" applyBorder="1" applyAlignment="1" applyProtection="1">
      <alignment horizontal="center" vertical="center"/>
    </xf>
    <xf numFmtId="44" fontId="8" fillId="4" borderId="25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44" fontId="8" fillId="3" borderId="1" xfId="2" applyFont="1" applyFill="1" applyBorder="1" applyAlignment="1" applyProtection="1">
      <alignment horizontal="center" vertical="center"/>
      <protection locked="0"/>
    </xf>
    <xf numFmtId="44" fontId="8" fillId="4" borderId="30" xfId="0" applyNumberFormat="1" applyFont="1" applyFill="1" applyBorder="1" applyAlignment="1" applyProtection="1">
      <alignment horizontal="center" vertical="center"/>
    </xf>
    <xf numFmtId="10" fontId="10" fillId="4" borderId="2" xfId="0" applyNumberFormat="1" applyFont="1" applyFill="1" applyBorder="1" applyAlignment="1" applyProtection="1">
      <alignment horizontal="center" vertical="center"/>
    </xf>
    <xf numFmtId="44" fontId="0" fillId="4" borderId="2" xfId="0" applyNumberFormat="1" applyFont="1" applyFill="1" applyBorder="1" applyAlignment="1" applyProtection="1">
      <alignment horizontal="center" vertical="center"/>
    </xf>
    <xf numFmtId="44" fontId="24" fillId="3" borderId="27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44" fontId="10" fillId="0" borderId="0" xfId="0" applyNumberFormat="1" applyFont="1" applyFill="1" applyBorder="1" applyAlignment="1" applyProtection="1">
      <alignment vertical="center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44" fontId="10" fillId="4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3" xfId="0" applyFont="1" applyFill="1" applyBorder="1" applyAlignment="1">
      <alignment vertical="center"/>
    </xf>
    <xf numFmtId="0" fontId="2" fillId="0" borderId="4" xfId="0" applyFont="1" applyBorder="1" applyAlignment="1" applyProtection="1">
      <alignment vertical="center" wrapText="1"/>
    </xf>
    <xf numFmtId="0" fontId="0" fillId="0" borderId="4" xfId="0" applyFont="1" applyFill="1" applyBorder="1" applyAlignment="1">
      <alignment vertical="center"/>
    </xf>
    <xf numFmtId="44" fontId="10" fillId="4" borderId="2" xfId="2" applyFont="1" applyFill="1" applyBorder="1" applyAlignment="1" applyProtection="1">
      <alignment vertical="center"/>
    </xf>
    <xf numFmtId="44" fontId="8" fillId="3" borderId="2" xfId="0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>
      <alignment horizontal="right" vertical="center"/>
    </xf>
    <xf numFmtId="0" fontId="0" fillId="0" borderId="22" xfId="0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33" fillId="3" borderId="22" xfId="0" applyFont="1" applyFill="1" applyBorder="1" applyAlignment="1" applyProtection="1">
      <alignment horizontal="left" vertical="top" wrapText="1"/>
    </xf>
    <xf numFmtId="0" fontId="33" fillId="3" borderId="8" xfId="0" applyFont="1" applyFill="1" applyBorder="1" applyAlignment="1" applyProtection="1">
      <alignment horizontal="left" vertical="top" wrapText="1"/>
    </xf>
    <xf numFmtId="0" fontId="33" fillId="3" borderId="23" xfId="0" applyFont="1" applyFill="1" applyBorder="1" applyAlignment="1" applyProtection="1">
      <alignment horizontal="left" vertical="top" wrapText="1"/>
    </xf>
    <xf numFmtId="0" fontId="33" fillId="3" borderId="3" xfId="0" applyFont="1" applyFill="1" applyBorder="1" applyAlignment="1" applyProtection="1">
      <alignment horizontal="left" vertical="top" wrapText="1"/>
    </xf>
    <xf numFmtId="0" fontId="33" fillId="3" borderId="0" xfId="0" applyFont="1" applyFill="1" applyBorder="1" applyAlignment="1" applyProtection="1">
      <alignment horizontal="left" vertical="top" wrapText="1"/>
    </xf>
    <xf numFmtId="0" fontId="33" fillId="3" borderId="4" xfId="0" applyFont="1" applyFill="1" applyBorder="1" applyAlignment="1" applyProtection="1">
      <alignment horizontal="left" vertical="top" wrapText="1"/>
    </xf>
    <xf numFmtId="0" fontId="33" fillId="3" borderId="6" xfId="0" applyFont="1" applyFill="1" applyBorder="1" applyAlignment="1" applyProtection="1">
      <alignment horizontal="left" vertical="top" wrapText="1"/>
    </xf>
    <xf numFmtId="0" fontId="33" fillId="3" borderId="5" xfId="0" applyFont="1" applyFill="1" applyBorder="1" applyAlignment="1" applyProtection="1">
      <alignment horizontal="left" vertical="top" wrapText="1"/>
    </xf>
    <xf numFmtId="0" fontId="33" fillId="3" borderId="7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" xfId="0" quotePrefix="1" applyFont="1" applyBorder="1" applyAlignment="1" applyProtection="1">
      <alignment horizontal="left" vertical="center"/>
    </xf>
    <xf numFmtId="0" fontId="8" fillId="0" borderId="0" xfId="0" quotePrefix="1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4" fontId="15" fillId="0" borderId="13" xfId="2" applyFont="1" applyFill="1" applyBorder="1" applyAlignment="1" applyProtection="1">
      <alignment horizontal="center" vertical="center"/>
      <protection locked="0"/>
    </xf>
    <xf numFmtId="44" fontId="15" fillId="0" borderId="0" xfId="2" applyFont="1" applyFill="1" applyBorder="1" applyAlignment="1" applyProtection="1">
      <alignment horizontal="center" vertical="center"/>
      <protection locked="0"/>
    </xf>
    <xf numFmtId="44" fontId="15" fillId="0" borderId="4" xfId="2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4" fontId="5" fillId="3" borderId="20" xfId="2" applyFont="1" applyFill="1" applyBorder="1" applyAlignment="1" applyProtection="1">
      <alignment horizontal="left" vertical="center"/>
      <protection locked="0"/>
    </xf>
    <xf numFmtId="44" fontId="5" fillId="3" borderId="16" xfId="2" applyFont="1" applyFill="1" applyBorder="1" applyAlignment="1" applyProtection="1">
      <alignment horizontal="left" vertical="center"/>
      <protection locked="0"/>
    </xf>
    <xf numFmtId="44" fontId="5" fillId="3" borderId="21" xfId="2" applyFont="1" applyFill="1" applyBorder="1" applyAlignment="1" applyProtection="1">
      <alignment horizontal="left" vertical="center"/>
      <protection locked="0"/>
    </xf>
    <xf numFmtId="0" fontId="5" fillId="3" borderId="20" xfId="2" applyNumberFormat="1" applyFont="1" applyFill="1" applyBorder="1" applyAlignment="1" applyProtection="1">
      <alignment horizontal="left" vertical="center"/>
      <protection locked="0"/>
    </xf>
    <xf numFmtId="0" fontId="5" fillId="3" borderId="16" xfId="2" applyNumberFormat="1" applyFont="1" applyFill="1" applyBorder="1" applyAlignment="1" applyProtection="1">
      <alignment horizontal="left" vertical="center"/>
      <protection locked="0"/>
    </xf>
    <xf numFmtId="0" fontId="5" fillId="3" borderId="21" xfId="2" applyNumberFormat="1" applyFont="1" applyFill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44" fontId="16" fillId="3" borderId="20" xfId="2" applyFont="1" applyFill="1" applyBorder="1" applyAlignment="1" applyProtection="1">
      <alignment horizontal="left" vertical="center"/>
      <protection locked="0"/>
    </xf>
    <xf numFmtId="44" fontId="16" fillId="3" borderId="16" xfId="2" applyFont="1" applyFill="1" applyBorder="1" applyAlignment="1" applyProtection="1">
      <alignment horizontal="left" vertical="center"/>
      <protection locked="0"/>
    </xf>
    <xf numFmtId="44" fontId="16" fillId="3" borderId="21" xfId="2" applyFont="1" applyFill="1" applyBorder="1" applyAlignment="1" applyProtection="1">
      <alignment horizontal="left" vertical="center"/>
      <protection locked="0"/>
    </xf>
    <xf numFmtId="0" fontId="16" fillId="3" borderId="20" xfId="2" applyNumberFormat="1" applyFont="1" applyFill="1" applyBorder="1" applyAlignment="1" applyProtection="1">
      <alignment horizontal="left" vertical="center"/>
      <protection locked="0"/>
    </xf>
    <xf numFmtId="0" fontId="16" fillId="3" borderId="16" xfId="2" applyNumberFormat="1" applyFont="1" applyFill="1" applyBorder="1" applyAlignment="1" applyProtection="1">
      <alignment horizontal="left" vertical="center"/>
      <protection locked="0"/>
    </xf>
    <xf numFmtId="0" fontId="16" fillId="3" borderId="21" xfId="2" applyNumberFormat="1" applyFont="1" applyFill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8" fillId="0" borderId="3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0" fontId="8" fillId="3" borderId="20" xfId="0" applyNumberFormat="1" applyFont="1" applyFill="1" applyBorder="1" applyAlignment="1" applyProtection="1">
      <alignment horizontal="center"/>
    </xf>
    <xf numFmtId="10" fontId="8" fillId="3" borderId="16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left" vertical="center"/>
      <protection locked="0"/>
    </xf>
    <xf numFmtId="0" fontId="16" fillId="3" borderId="16" xfId="0" applyFont="1" applyFill="1" applyBorder="1" applyAlignment="1" applyProtection="1">
      <alignment horizontal="left" vertical="center"/>
      <protection locked="0"/>
    </xf>
    <xf numFmtId="0" fontId="16" fillId="3" borderId="21" xfId="0" applyFont="1" applyFill="1" applyBorder="1" applyAlignment="1" applyProtection="1">
      <alignment horizontal="left" vertical="center"/>
      <protection locked="0"/>
    </xf>
    <xf numFmtId="0" fontId="16" fillId="3" borderId="20" xfId="0" applyNumberFormat="1" applyFont="1" applyFill="1" applyBorder="1" applyAlignment="1" applyProtection="1">
      <alignment horizontal="left" vertical="center"/>
      <protection locked="0"/>
    </xf>
    <xf numFmtId="0" fontId="16" fillId="3" borderId="16" xfId="0" applyNumberFormat="1" applyFont="1" applyFill="1" applyBorder="1" applyAlignment="1" applyProtection="1">
      <alignment horizontal="left" vertical="center"/>
      <protection locked="0"/>
    </xf>
    <xf numFmtId="0" fontId="16" fillId="3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8" fillId="0" borderId="0" xfId="0" quotePrefix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left" vertical="center"/>
    </xf>
    <xf numFmtId="0" fontId="31" fillId="0" borderId="4" xfId="0" applyFont="1" applyBorder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0" borderId="4" xfId="0" quotePrefix="1" applyFont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21" fillId="3" borderId="20" xfId="0" applyFont="1" applyFill="1" applyBorder="1" applyAlignment="1" applyProtection="1">
      <alignment horizontal="left" vertical="center"/>
      <protection locked="0"/>
    </xf>
    <xf numFmtId="0" fontId="21" fillId="3" borderId="16" xfId="0" applyFont="1" applyFill="1" applyBorder="1" applyAlignment="1" applyProtection="1">
      <alignment horizontal="left" vertical="center"/>
      <protection locked="0"/>
    </xf>
    <xf numFmtId="0" fontId="21" fillId="3" borderId="24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vertical="center"/>
    </xf>
    <xf numFmtId="0" fontId="38" fillId="0" borderId="13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21" fillId="3" borderId="32" xfId="0" applyFont="1" applyFill="1" applyBorder="1" applyAlignment="1" applyProtection="1">
      <alignment horizontal="left" vertical="center"/>
      <protection locked="0"/>
    </xf>
    <xf numFmtId="0" fontId="21" fillId="3" borderId="33" xfId="0" applyFont="1" applyFill="1" applyBorder="1" applyAlignment="1" applyProtection="1">
      <alignment horizontal="left" vertical="center"/>
      <protection locked="0"/>
    </xf>
    <xf numFmtId="0" fontId="21" fillId="3" borderId="34" xfId="0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21" fillId="3" borderId="21" xfId="0" applyFont="1" applyFill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4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left" vertical="center"/>
    </xf>
    <xf numFmtId="0" fontId="22" fillId="0" borderId="38" xfId="0" applyFont="1" applyBorder="1" applyAlignment="1" applyProtection="1">
      <alignment horizontal="left" vertical="center"/>
    </xf>
    <xf numFmtId="164" fontId="10" fillId="0" borderId="5" xfId="0" applyNumberFormat="1" applyFont="1" applyBorder="1" applyAlignment="1" applyProtection="1">
      <alignment horizontal="right" vertical="center"/>
    </xf>
    <xf numFmtId="164" fontId="10" fillId="0" borderId="7" xfId="0" applyNumberFormat="1" applyFont="1" applyBorder="1" applyAlignment="1" applyProtection="1">
      <alignment horizontal="right" vertical="center"/>
    </xf>
    <xf numFmtId="0" fontId="21" fillId="3" borderId="20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left" vertical="center"/>
    </xf>
    <xf numFmtId="0" fontId="21" fillId="3" borderId="24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10" fillId="0" borderId="22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/>
    </xf>
    <xf numFmtId="0" fontId="21" fillId="3" borderId="16" xfId="0" applyFont="1" applyFill="1" applyBorder="1" applyAlignment="1" applyProtection="1">
      <alignment horizontal="center" vertical="center"/>
    </xf>
    <xf numFmtId="0" fontId="21" fillId="3" borderId="24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21" fillId="3" borderId="31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23" xfId="0" applyFont="1" applyFill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16" fillId="3" borderId="31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6" fillId="3" borderId="35" xfId="0" applyFont="1" applyFill="1" applyBorder="1" applyAlignment="1" applyProtection="1">
      <alignment horizontal="left" vertical="center"/>
      <protection locked="0"/>
    </xf>
    <xf numFmtId="0" fontId="21" fillId="3" borderId="11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left" vertical="center"/>
    </xf>
    <xf numFmtId="0" fontId="16" fillId="3" borderId="16" xfId="0" applyFont="1" applyFill="1" applyBorder="1" applyAlignment="1" applyProtection="1">
      <alignment horizontal="left" vertical="center"/>
    </xf>
    <xf numFmtId="0" fontId="16" fillId="3" borderId="24" xfId="0" applyFont="1" applyFill="1" applyBorder="1" applyAlignment="1" applyProtection="1">
      <alignment horizontal="left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8" fillId="0" borderId="4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CF12D6.6B360F4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maverickfund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</xdr:row>
      <xdr:rowOff>106680</xdr:rowOff>
    </xdr:from>
    <xdr:to>
      <xdr:col>6</xdr:col>
      <xdr:colOff>769620</xdr:colOff>
      <xdr:row>3</xdr:row>
      <xdr:rowOff>147124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6940" y="335280"/>
          <a:ext cx="2362200" cy="4976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</xdr:row>
      <xdr:rowOff>129540</xdr:rowOff>
    </xdr:from>
    <xdr:to>
      <xdr:col>3</xdr:col>
      <xdr:colOff>441960</xdr:colOff>
      <xdr:row>3</xdr:row>
      <xdr:rowOff>160020</xdr:rowOff>
    </xdr:to>
    <xdr:pic>
      <xdr:nvPicPr>
        <xdr:cNvPr id="5" name="Picture 4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58140"/>
          <a:ext cx="2110740" cy="487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83820</xdr:colOff>
      <xdr:row>49</xdr:row>
      <xdr:rowOff>121920</xdr:rowOff>
    </xdr:from>
    <xdr:to>
      <xdr:col>3</xdr:col>
      <xdr:colOff>342900</xdr:colOff>
      <xdr:row>51</xdr:row>
      <xdr:rowOff>114300</xdr:rowOff>
    </xdr:to>
    <xdr:pic>
      <xdr:nvPicPr>
        <xdr:cNvPr id="6" name="Picture 5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005060"/>
          <a:ext cx="1996440" cy="449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99060</xdr:rowOff>
    </xdr:from>
    <xdr:to>
      <xdr:col>3</xdr:col>
      <xdr:colOff>320040</xdr:colOff>
      <xdr:row>3</xdr:row>
      <xdr:rowOff>121920</xdr:rowOff>
    </xdr:to>
    <xdr:pic>
      <xdr:nvPicPr>
        <xdr:cNvPr id="6" name="Picture 5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327660"/>
          <a:ext cx="1996440" cy="480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83820</xdr:colOff>
      <xdr:row>41</xdr:row>
      <xdr:rowOff>76200</xdr:rowOff>
    </xdr:from>
    <xdr:to>
      <xdr:col>3</xdr:col>
      <xdr:colOff>426720</xdr:colOff>
      <xdr:row>43</xdr:row>
      <xdr:rowOff>83820</xdr:rowOff>
    </xdr:to>
    <xdr:pic>
      <xdr:nvPicPr>
        <xdr:cNvPr id="7" name="Picture 6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448800"/>
          <a:ext cx="2080260" cy="464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1</xdr:row>
      <xdr:rowOff>76200</xdr:rowOff>
    </xdr:from>
    <xdr:to>
      <xdr:col>3</xdr:col>
      <xdr:colOff>358140</xdr:colOff>
      <xdr:row>3</xdr:row>
      <xdr:rowOff>99060</xdr:rowOff>
    </xdr:to>
    <xdr:pic>
      <xdr:nvPicPr>
        <xdr:cNvPr id="3" name="Picture 2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304800"/>
          <a:ext cx="196596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1</xdr:row>
      <xdr:rowOff>129540</xdr:rowOff>
    </xdr:from>
    <xdr:to>
      <xdr:col>6</xdr:col>
      <xdr:colOff>525780</xdr:colOff>
      <xdr:row>3</xdr:row>
      <xdr:rowOff>198120</xdr:rowOff>
    </xdr:to>
    <xdr:pic>
      <xdr:nvPicPr>
        <xdr:cNvPr id="4" name="Picture 3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" y="358140"/>
          <a:ext cx="2286000" cy="525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1</xdr:row>
      <xdr:rowOff>0</xdr:rowOff>
    </xdr:from>
    <xdr:to>
      <xdr:col>6</xdr:col>
      <xdr:colOff>91440</xdr:colOff>
      <xdr:row>3</xdr:row>
      <xdr:rowOff>106680</xdr:rowOff>
    </xdr:to>
    <xdr:pic>
      <xdr:nvPicPr>
        <xdr:cNvPr id="3" name="Picture 2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90500"/>
          <a:ext cx="24765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1</xdr:row>
      <xdr:rowOff>53340</xdr:rowOff>
    </xdr:from>
    <xdr:to>
      <xdr:col>3</xdr:col>
      <xdr:colOff>990600</xdr:colOff>
      <xdr:row>3</xdr:row>
      <xdr:rowOff>152400</xdr:rowOff>
    </xdr:to>
    <xdr:pic>
      <xdr:nvPicPr>
        <xdr:cNvPr id="3" name="Picture 2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1940"/>
          <a:ext cx="2255520" cy="556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1</xdr:row>
      <xdr:rowOff>99060</xdr:rowOff>
    </xdr:from>
    <xdr:to>
      <xdr:col>4</xdr:col>
      <xdr:colOff>152400</xdr:colOff>
      <xdr:row>4</xdr:row>
      <xdr:rowOff>22860</xdr:rowOff>
    </xdr:to>
    <xdr:pic>
      <xdr:nvPicPr>
        <xdr:cNvPr id="3" name="Picture 2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327660"/>
          <a:ext cx="24765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114300</xdr:rowOff>
    </xdr:from>
    <xdr:to>
      <xdr:col>3</xdr:col>
      <xdr:colOff>640080</xdr:colOff>
      <xdr:row>3</xdr:row>
      <xdr:rowOff>144780</xdr:rowOff>
    </xdr:to>
    <xdr:pic>
      <xdr:nvPicPr>
        <xdr:cNvPr id="4" name="Picture 3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342900"/>
          <a:ext cx="2164080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50</xdr:row>
      <xdr:rowOff>68580</xdr:rowOff>
    </xdr:from>
    <xdr:to>
      <xdr:col>3</xdr:col>
      <xdr:colOff>784860</xdr:colOff>
      <xdr:row>52</xdr:row>
      <xdr:rowOff>91440</xdr:rowOff>
    </xdr:to>
    <xdr:pic>
      <xdr:nvPicPr>
        <xdr:cNvPr id="6" name="Picture 5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9852660"/>
          <a:ext cx="2133600" cy="403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83820</xdr:colOff>
      <xdr:row>1</xdr:row>
      <xdr:rowOff>53340</xdr:rowOff>
    </xdr:from>
    <xdr:to>
      <xdr:col>3</xdr:col>
      <xdr:colOff>670560</xdr:colOff>
      <xdr:row>3</xdr:row>
      <xdr:rowOff>121920</xdr:rowOff>
    </xdr:to>
    <xdr:pic>
      <xdr:nvPicPr>
        <xdr:cNvPr id="7" name="Picture 6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3840"/>
          <a:ext cx="2049780" cy="449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</xdr:colOff>
      <xdr:row>99</xdr:row>
      <xdr:rowOff>38100</xdr:rowOff>
    </xdr:from>
    <xdr:to>
      <xdr:col>3</xdr:col>
      <xdr:colOff>640080</xdr:colOff>
      <xdr:row>101</xdr:row>
      <xdr:rowOff>106680</xdr:rowOff>
    </xdr:to>
    <xdr:pic>
      <xdr:nvPicPr>
        <xdr:cNvPr id="9" name="Picture 8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9415760"/>
          <a:ext cx="2042160" cy="449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121920</xdr:rowOff>
    </xdr:from>
    <xdr:to>
      <xdr:col>3</xdr:col>
      <xdr:colOff>571500</xdr:colOff>
      <xdr:row>3</xdr:row>
      <xdr:rowOff>129540</xdr:rowOff>
    </xdr:to>
    <xdr:pic>
      <xdr:nvPicPr>
        <xdr:cNvPr id="4" name="Picture 3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21920"/>
          <a:ext cx="2331720" cy="5791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</xdr:colOff>
      <xdr:row>50</xdr:row>
      <xdr:rowOff>121920</xdr:rowOff>
    </xdr:from>
    <xdr:to>
      <xdr:col>3</xdr:col>
      <xdr:colOff>335280</xdr:colOff>
      <xdr:row>53</xdr:row>
      <xdr:rowOff>60960</xdr:rowOff>
    </xdr:to>
    <xdr:pic>
      <xdr:nvPicPr>
        <xdr:cNvPr id="5" name="Picture 4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9006840"/>
          <a:ext cx="2118360" cy="510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99060</xdr:rowOff>
    </xdr:from>
    <xdr:to>
      <xdr:col>3</xdr:col>
      <xdr:colOff>419100</xdr:colOff>
      <xdr:row>3</xdr:row>
      <xdr:rowOff>121920</xdr:rowOff>
    </xdr:to>
    <xdr:pic>
      <xdr:nvPicPr>
        <xdr:cNvPr id="4" name="Picture 3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327660"/>
          <a:ext cx="2057400" cy="480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137160</xdr:colOff>
      <xdr:row>46</xdr:row>
      <xdr:rowOff>68580</xdr:rowOff>
    </xdr:from>
    <xdr:to>
      <xdr:col>3</xdr:col>
      <xdr:colOff>533400</xdr:colOff>
      <xdr:row>48</xdr:row>
      <xdr:rowOff>129540</xdr:rowOff>
    </xdr:to>
    <xdr:pic>
      <xdr:nvPicPr>
        <xdr:cNvPr id="5" name="Picture 4" descr="Maverick-banner_classic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9220200"/>
          <a:ext cx="213360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2"/>
  <sheetViews>
    <sheetView showGridLines="0" showRowColHeaders="0" topLeftCell="A22" workbookViewId="0">
      <selection activeCell="C48" sqref="C48"/>
    </sheetView>
  </sheetViews>
  <sheetFormatPr defaultColWidth="9.140625" defaultRowHeight="18" customHeight="1" x14ac:dyDescent="0.25"/>
  <cols>
    <col min="1" max="1" width="2.7109375" style="4" customWidth="1"/>
    <col min="2" max="2" width="12.140625" style="4" customWidth="1"/>
    <col min="3" max="3" width="12.7109375" style="4" customWidth="1"/>
    <col min="4" max="4" width="14.28515625" style="4" customWidth="1"/>
    <col min="5" max="5" width="6.85546875" style="4" customWidth="1"/>
    <col min="6" max="6" width="6.42578125" style="4" customWidth="1"/>
    <col min="7" max="7" width="17.42578125" style="4" customWidth="1"/>
    <col min="8" max="8" width="2" style="4" customWidth="1"/>
    <col min="9" max="9" width="14.28515625" style="4" customWidth="1"/>
    <col min="10" max="11" width="5.7109375" style="4" customWidth="1"/>
    <col min="12" max="16384" width="9.140625" style="4"/>
  </cols>
  <sheetData>
    <row r="1" spans="2:14" ht="18" customHeight="1" thickBot="1" x14ac:dyDescent="0.3">
      <c r="K1" s="73"/>
    </row>
    <row r="2" spans="2:14" ht="18" customHeight="1" x14ac:dyDescent="0.25">
      <c r="B2" s="78"/>
      <c r="C2" s="79"/>
      <c r="D2" s="79"/>
      <c r="E2" s="79"/>
      <c r="F2" s="79"/>
      <c r="G2" s="79"/>
      <c r="H2" s="79"/>
      <c r="I2" s="79"/>
      <c r="J2" s="80"/>
      <c r="K2" s="73"/>
    </row>
    <row r="3" spans="2:14" ht="18" customHeight="1" x14ac:dyDescent="0.25">
      <c r="B3" s="81"/>
      <c r="C3" s="73"/>
      <c r="D3" s="73"/>
      <c r="E3" s="73"/>
      <c r="F3" s="73"/>
      <c r="G3" s="73"/>
      <c r="H3" s="73"/>
      <c r="I3" s="73"/>
      <c r="J3" s="82"/>
      <c r="K3" s="73"/>
    </row>
    <row r="4" spans="2:14" ht="18" customHeight="1" thickBot="1" x14ac:dyDescent="0.3">
      <c r="B4" s="8"/>
      <c r="C4" s="213"/>
      <c r="D4" s="213"/>
      <c r="E4" s="213"/>
      <c r="F4" s="213"/>
      <c r="G4" s="213"/>
      <c r="H4" s="213"/>
      <c r="I4" s="213"/>
      <c r="J4" s="7"/>
      <c r="K4" s="93"/>
      <c r="L4" s="5"/>
    </row>
    <row r="5" spans="2:14" ht="18" customHeight="1" x14ac:dyDescent="0.25">
      <c r="B5" s="355" t="s">
        <v>110</v>
      </c>
      <c r="C5" s="356"/>
      <c r="D5" s="356"/>
      <c r="E5" s="356"/>
      <c r="F5" s="356"/>
      <c r="G5" s="356"/>
      <c r="H5" s="356"/>
      <c r="I5" s="356"/>
      <c r="J5" s="357"/>
      <c r="K5" s="97"/>
      <c r="L5" s="5"/>
    </row>
    <row r="6" spans="2:14" ht="18" customHeight="1" x14ac:dyDescent="0.25">
      <c r="B6" s="358"/>
      <c r="C6" s="359"/>
      <c r="D6" s="359"/>
      <c r="E6" s="359"/>
      <c r="F6" s="359"/>
      <c r="G6" s="359"/>
      <c r="H6" s="359"/>
      <c r="I6" s="359"/>
      <c r="J6" s="360"/>
      <c r="K6" s="97"/>
      <c r="L6" s="5"/>
    </row>
    <row r="7" spans="2:14" ht="18" customHeight="1" x14ac:dyDescent="0.25">
      <c r="B7" s="361" t="s">
        <v>0</v>
      </c>
      <c r="C7" s="362"/>
      <c r="D7" s="363"/>
      <c r="E7" s="364"/>
      <c r="F7" s="364"/>
      <c r="G7" s="364"/>
      <c r="H7" s="365"/>
      <c r="I7" s="213"/>
      <c r="J7" s="7"/>
      <c r="K7" s="93"/>
      <c r="L7" s="5"/>
    </row>
    <row r="8" spans="2:14" ht="18" customHeight="1" x14ac:dyDescent="0.25">
      <c r="B8" s="13"/>
      <c r="C8" s="213"/>
      <c r="D8" s="14"/>
      <c r="E8" s="15"/>
      <c r="F8" s="15"/>
      <c r="G8" s="213"/>
      <c r="H8" s="213"/>
      <c r="I8" s="213"/>
      <c r="J8" s="7"/>
      <c r="K8" s="93"/>
      <c r="L8" s="5"/>
    </row>
    <row r="9" spans="2:14" ht="18" customHeight="1" x14ac:dyDescent="0.25">
      <c r="B9" s="361" t="s">
        <v>1</v>
      </c>
      <c r="C9" s="362"/>
      <c r="D9" s="366"/>
      <c r="E9" s="367"/>
      <c r="F9" s="367"/>
      <c r="G9" s="367"/>
      <c r="H9" s="368"/>
      <c r="I9" s="213"/>
      <c r="J9" s="7"/>
      <c r="K9" s="93"/>
      <c r="L9" s="5"/>
    </row>
    <row r="10" spans="2:14" ht="18" customHeight="1" thickBot="1" x14ac:dyDescent="0.3">
      <c r="B10" s="13"/>
      <c r="C10" s="213"/>
      <c r="D10" s="16"/>
      <c r="E10" s="213"/>
      <c r="F10" s="213"/>
      <c r="G10" s="213"/>
      <c r="H10" s="213"/>
      <c r="I10" s="213"/>
      <c r="J10" s="7"/>
      <c r="K10" s="93"/>
      <c r="L10" s="5"/>
    </row>
    <row r="11" spans="2:14" ht="18" customHeight="1" thickBot="1" x14ac:dyDescent="0.3">
      <c r="B11" s="340" t="s">
        <v>3</v>
      </c>
      <c r="C11" s="354"/>
      <c r="D11" s="233">
        <v>0</v>
      </c>
      <c r="E11" s="210" t="s">
        <v>93</v>
      </c>
      <c r="F11" s="234"/>
      <c r="G11" s="20" t="s">
        <v>94</v>
      </c>
      <c r="H11" s="117"/>
      <c r="I11" s="222">
        <f>D11*F11*52/12</f>
        <v>0</v>
      </c>
      <c r="J11" s="7"/>
      <c r="K11" s="93"/>
      <c r="L11" s="5"/>
    </row>
    <row r="12" spans="2:14" ht="5.0999999999999996" customHeight="1" thickBot="1" x14ac:dyDescent="0.3">
      <c r="B12" s="199"/>
      <c r="C12" s="201"/>
      <c r="D12" s="1"/>
      <c r="E12" s="210"/>
      <c r="F12" s="19"/>
      <c r="G12" s="210"/>
      <c r="H12" s="210"/>
      <c r="I12" s="1"/>
      <c r="J12" s="7"/>
      <c r="K12" s="115"/>
      <c r="L12" s="5"/>
    </row>
    <row r="13" spans="2:14" ht="18" customHeight="1" thickBot="1" x14ac:dyDescent="0.3">
      <c r="B13" s="340" t="s">
        <v>5</v>
      </c>
      <c r="C13" s="354"/>
      <c r="D13" s="235">
        <v>0</v>
      </c>
      <c r="E13" s="210" t="s">
        <v>48</v>
      </c>
      <c r="F13" s="210" t="s">
        <v>4</v>
      </c>
      <c r="G13" s="210" t="s">
        <v>6</v>
      </c>
      <c r="H13" s="210"/>
      <c r="I13" s="222">
        <f>(D13*52)/12</f>
        <v>0</v>
      </c>
      <c r="J13" s="7"/>
      <c r="K13" s="93"/>
      <c r="L13" s="5"/>
      <c r="N13" s="243"/>
    </row>
    <row r="14" spans="2:14" ht="5.0999999999999996" customHeight="1" thickBot="1" x14ac:dyDescent="0.3">
      <c r="B14" s="199"/>
      <c r="C14" s="201"/>
      <c r="D14" s="1"/>
      <c r="E14" s="210"/>
      <c r="F14" s="19"/>
      <c r="G14" s="210"/>
      <c r="H14" s="210"/>
      <c r="I14" s="1"/>
      <c r="J14" s="7"/>
      <c r="K14" s="93"/>
      <c r="L14" s="5"/>
    </row>
    <row r="15" spans="2:14" ht="18" customHeight="1" thickBot="1" x14ac:dyDescent="0.3">
      <c r="B15" s="340" t="s">
        <v>7</v>
      </c>
      <c r="C15" s="354"/>
      <c r="D15" s="235">
        <v>0</v>
      </c>
      <c r="E15" s="210" t="s">
        <v>48</v>
      </c>
      <c r="F15" s="210" t="s">
        <v>4</v>
      </c>
      <c r="G15" s="210" t="s">
        <v>8</v>
      </c>
      <c r="H15" s="210"/>
      <c r="I15" s="222">
        <f>(D15*26)/12</f>
        <v>0</v>
      </c>
      <c r="J15" s="7"/>
      <c r="K15" s="93"/>
      <c r="L15" s="5"/>
    </row>
    <row r="16" spans="2:14" ht="5.0999999999999996" customHeight="1" thickBot="1" x14ac:dyDescent="0.3">
      <c r="B16" s="199"/>
      <c r="C16" s="201"/>
      <c r="D16" s="1"/>
      <c r="E16" s="210"/>
      <c r="F16" s="19"/>
      <c r="G16" s="210"/>
      <c r="H16" s="210"/>
      <c r="I16" s="1"/>
      <c r="J16" s="7"/>
      <c r="K16" s="93"/>
      <c r="L16" s="5"/>
    </row>
    <row r="17" spans="2:12" ht="18" customHeight="1" thickBot="1" x14ac:dyDescent="0.3">
      <c r="B17" s="340" t="s">
        <v>177</v>
      </c>
      <c r="C17" s="354"/>
      <c r="D17" s="235">
        <v>0</v>
      </c>
      <c r="E17" s="210" t="s">
        <v>48</v>
      </c>
      <c r="F17" s="210" t="s">
        <v>4</v>
      </c>
      <c r="G17" s="210" t="s">
        <v>92</v>
      </c>
      <c r="H17" s="210"/>
      <c r="I17" s="222">
        <f>(D17*24)/12</f>
        <v>0</v>
      </c>
      <c r="J17" s="7"/>
      <c r="K17" s="93"/>
      <c r="L17" s="5"/>
    </row>
    <row r="18" spans="2:12" ht="5.0999999999999996" customHeight="1" thickBot="1" x14ac:dyDescent="0.3">
      <c r="B18" s="199"/>
      <c r="C18" s="201"/>
      <c r="D18" s="2"/>
      <c r="E18" s="20"/>
      <c r="F18" s="20"/>
      <c r="G18" s="20"/>
      <c r="H18" s="20"/>
      <c r="I18" s="2"/>
      <c r="J18" s="7"/>
      <c r="K18" s="93"/>
      <c r="L18" s="5"/>
    </row>
    <row r="19" spans="2:12" ht="18" customHeight="1" thickBot="1" x14ac:dyDescent="0.3">
      <c r="B19" s="340" t="s">
        <v>9</v>
      </c>
      <c r="C19" s="354"/>
      <c r="D19" s="235">
        <v>0</v>
      </c>
      <c r="E19" s="210" t="s">
        <v>48</v>
      </c>
      <c r="F19" s="210" t="s">
        <v>4</v>
      </c>
      <c r="G19" s="210" t="s">
        <v>10</v>
      </c>
      <c r="H19" s="210"/>
      <c r="I19" s="223">
        <f>D19</f>
        <v>0</v>
      </c>
      <c r="J19" s="7"/>
      <c r="K19" s="93"/>
      <c r="L19" s="5"/>
    </row>
    <row r="20" spans="2:12" ht="5.0999999999999996" customHeight="1" thickBot="1" x14ac:dyDescent="0.3">
      <c r="B20" s="199"/>
      <c r="C20" s="201"/>
      <c r="D20" s="21"/>
      <c r="E20" s="22"/>
      <c r="F20" s="22"/>
      <c r="G20" s="22"/>
      <c r="H20" s="22"/>
      <c r="I20" s="23"/>
      <c r="J20" s="7"/>
      <c r="K20" s="93"/>
      <c r="L20" s="5"/>
    </row>
    <row r="21" spans="2:12" ht="18" customHeight="1" thickBot="1" x14ac:dyDescent="0.3">
      <c r="B21" s="340" t="s">
        <v>11</v>
      </c>
      <c r="C21" s="354"/>
      <c r="D21" s="233">
        <v>0</v>
      </c>
      <c r="E21" s="210" t="s">
        <v>48</v>
      </c>
      <c r="F21" s="210" t="s">
        <v>12</v>
      </c>
      <c r="G21" s="210" t="s">
        <v>13</v>
      </c>
      <c r="H21" s="210"/>
      <c r="I21" s="222">
        <f>D21/12</f>
        <v>0</v>
      </c>
      <c r="J21" s="7"/>
      <c r="K21" s="93"/>
      <c r="L21" s="5"/>
    </row>
    <row r="22" spans="2:12" ht="5.0999999999999996" customHeight="1" x14ac:dyDescent="0.25">
      <c r="B22" s="113"/>
      <c r="C22" s="214"/>
      <c r="D22" s="1"/>
      <c r="E22" s="206"/>
      <c r="F22" s="213"/>
      <c r="G22" s="206"/>
      <c r="H22" s="206"/>
      <c r="I22" s="1"/>
      <c r="J22" s="7"/>
      <c r="K22" s="93"/>
      <c r="L22" s="5"/>
    </row>
    <row r="23" spans="2:12" ht="18" customHeight="1" x14ac:dyDescent="0.25">
      <c r="B23" s="113"/>
      <c r="C23" s="214"/>
      <c r="D23" s="3" t="s">
        <v>14</v>
      </c>
      <c r="E23" s="206" t="s">
        <v>15</v>
      </c>
      <c r="F23" s="206" t="s">
        <v>181</v>
      </c>
      <c r="G23" s="206"/>
      <c r="H23" s="206"/>
      <c r="I23" s="1"/>
      <c r="J23" s="7"/>
      <c r="K23" s="93"/>
      <c r="L23" s="5"/>
    </row>
    <row r="24" spans="2:12" ht="18" customHeight="1" thickBot="1" x14ac:dyDescent="0.3">
      <c r="B24" s="352" t="s">
        <v>16</v>
      </c>
      <c r="C24" s="353"/>
      <c r="D24" s="236"/>
      <c r="E24" s="236"/>
      <c r="F24" s="207">
        <v>2014</v>
      </c>
      <c r="G24" s="206"/>
      <c r="H24" s="206"/>
      <c r="I24" s="3" t="s">
        <v>78</v>
      </c>
      <c r="J24" s="7"/>
      <c r="K24" s="93"/>
      <c r="L24" s="5"/>
    </row>
    <row r="25" spans="2:12" ht="18" customHeight="1" thickBot="1" x14ac:dyDescent="0.3">
      <c r="B25" s="352" t="s">
        <v>17</v>
      </c>
      <c r="C25" s="353"/>
      <c r="D25" s="235">
        <v>0</v>
      </c>
      <c r="E25" s="210" t="s">
        <v>18</v>
      </c>
      <c r="F25" s="210" t="s">
        <v>19</v>
      </c>
      <c r="G25" s="224">
        <f>(D24-1)+(E24/30)</f>
        <v>-1</v>
      </c>
      <c r="H25" s="120"/>
      <c r="I25" s="222">
        <f>(D25/G25)</f>
        <v>0</v>
      </c>
      <c r="J25" s="7"/>
      <c r="K25" s="93"/>
      <c r="L25" s="5"/>
    </row>
    <row r="26" spans="2:12" ht="5.0999999999999996" customHeight="1" thickBot="1" x14ac:dyDescent="0.3">
      <c r="B26" s="17"/>
      <c r="C26" s="214"/>
      <c r="D26" s="213"/>
      <c r="E26" s="213"/>
      <c r="F26" s="213"/>
      <c r="G26" s="213"/>
      <c r="H26" s="76"/>
      <c r="I26" s="213"/>
      <c r="J26" s="7"/>
      <c r="K26" s="93"/>
      <c r="L26" s="5"/>
    </row>
    <row r="27" spans="2:12" ht="18" customHeight="1" thickBot="1" x14ac:dyDescent="0.3">
      <c r="B27" s="340" t="s">
        <v>210</v>
      </c>
      <c r="C27" s="341"/>
      <c r="D27" s="341"/>
      <c r="E27" s="341"/>
      <c r="F27" s="354"/>
      <c r="G27" s="237">
        <v>0</v>
      </c>
      <c r="H27" s="118"/>
      <c r="I27" s="225">
        <f>G27/12</f>
        <v>0</v>
      </c>
      <c r="J27" s="7"/>
      <c r="K27" s="93"/>
      <c r="L27" s="5"/>
    </row>
    <row r="28" spans="2:12" ht="18" customHeight="1" thickBot="1" x14ac:dyDescent="0.3">
      <c r="B28" s="340" t="s">
        <v>178</v>
      </c>
      <c r="C28" s="341"/>
      <c r="D28" s="341"/>
      <c r="E28" s="341"/>
      <c r="F28" s="354"/>
      <c r="G28" s="237">
        <v>0</v>
      </c>
      <c r="H28" s="118"/>
      <c r="I28" s="225">
        <f>G28/12</f>
        <v>0</v>
      </c>
      <c r="J28" s="7"/>
      <c r="K28" s="93"/>
      <c r="L28" s="5"/>
    </row>
    <row r="29" spans="2:12" ht="18" customHeight="1" thickBot="1" x14ac:dyDescent="0.3">
      <c r="B29" s="340" t="s">
        <v>179</v>
      </c>
      <c r="C29" s="341"/>
      <c r="D29" s="341"/>
      <c r="E29" s="341"/>
      <c r="F29" s="341"/>
      <c r="G29" s="238">
        <v>0</v>
      </c>
      <c r="H29" s="349" t="s">
        <v>180</v>
      </c>
      <c r="I29" s="350"/>
      <c r="J29" s="351"/>
      <c r="K29" s="115"/>
      <c r="L29" s="5"/>
    </row>
    <row r="30" spans="2:12" ht="18" customHeight="1" thickBot="1" x14ac:dyDescent="0.3">
      <c r="B30" s="331" t="s">
        <v>211</v>
      </c>
      <c r="C30" s="332"/>
      <c r="D30" s="332"/>
      <c r="E30" s="332"/>
      <c r="F30" s="339"/>
      <c r="G30" s="222">
        <f>(D25+G27)/(G25+12)</f>
        <v>0</v>
      </c>
      <c r="H30" s="2"/>
      <c r="I30" s="213"/>
      <c r="J30" s="7"/>
      <c r="K30" s="93"/>
      <c r="L30" s="5"/>
    </row>
    <row r="31" spans="2:12" ht="18" customHeight="1" thickBot="1" x14ac:dyDescent="0.3">
      <c r="B31" s="331" t="s">
        <v>209</v>
      </c>
      <c r="C31" s="332"/>
      <c r="D31" s="332"/>
      <c r="E31" s="332"/>
      <c r="F31" s="339"/>
      <c r="G31" s="222">
        <f>(G27+G28)/24</f>
        <v>0</v>
      </c>
      <c r="H31" s="2"/>
      <c r="I31" s="213"/>
      <c r="J31" s="7"/>
      <c r="K31" s="93"/>
      <c r="L31" s="5"/>
    </row>
    <row r="32" spans="2:12" ht="5.0999999999999996" customHeight="1" x14ac:dyDescent="0.25">
      <c r="B32" s="192"/>
      <c r="C32" s="193"/>
      <c r="D32" s="213"/>
      <c r="E32" s="194"/>
      <c r="F32" s="213"/>
      <c r="G32" s="118"/>
      <c r="H32" s="118"/>
      <c r="I32" s="119"/>
      <c r="J32" s="7"/>
      <c r="K32" s="115"/>
      <c r="L32" s="5"/>
    </row>
    <row r="33" spans="2:19" ht="5.0999999999999996" customHeight="1" x14ac:dyDescent="0.25">
      <c r="B33" s="192"/>
      <c r="C33" s="193"/>
      <c r="D33" s="213"/>
      <c r="E33" s="194"/>
      <c r="F33" s="213"/>
      <c r="G33" s="118"/>
      <c r="H33" s="118"/>
      <c r="I33" s="119"/>
      <c r="J33" s="7"/>
      <c r="K33" s="213"/>
      <c r="L33" s="5"/>
    </row>
    <row r="34" spans="2:19" ht="18" customHeight="1" x14ac:dyDescent="0.25">
      <c r="B34" s="342" t="s">
        <v>106</v>
      </c>
      <c r="C34" s="343"/>
      <c r="D34" s="343"/>
      <c r="E34" s="343"/>
      <c r="F34" s="343"/>
      <c r="G34" s="343"/>
      <c r="H34" s="343"/>
      <c r="I34" s="343"/>
      <c r="J34" s="344"/>
    </row>
    <row r="35" spans="2:19" ht="18" customHeight="1" x14ac:dyDescent="0.25">
      <c r="B35" s="345" t="s">
        <v>198</v>
      </c>
      <c r="C35" s="346"/>
      <c r="D35" s="346"/>
      <c r="E35" s="346"/>
      <c r="F35" s="346"/>
      <c r="G35" s="346"/>
      <c r="H35" s="346"/>
      <c r="I35" s="346"/>
      <c r="J35" s="347"/>
      <c r="K35" s="73"/>
    </row>
    <row r="36" spans="2:19" ht="18" customHeight="1" x14ac:dyDescent="0.25">
      <c r="B36" s="195" t="s">
        <v>162</v>
      </c>
      <c r="C36" s="252"/>
      <c r="D36" s="73"/>
      <c r="E36" s="73"/>
      <c r="F36" s="73"/>
      <c r="G36" s="73"/>
      <c r="H36" s="73"/>
      <c r="I36" s="73"/>
      <c r="J36" s="82"/>
      <c r="K36" s="73"/>
    </row>
    <row r="37" spans="2:19" ht="18" customHeight="1" thickBot="1" x14ac:dyDescent="0.3">
      <c r="B37" s="215"/>
      <c r="C37" s="216"/>
      <c r="D37" s="348" t="s">
        <v>142</v>
      </c>
      <c r="E37" s="348"/>
      <c r="F37" s="348"/>
      <c r="G37" s="348"/>
      <c r="H37" s="216"/>
      <c r="I37" s="73" t="s">
        <v>145</v>
      </c>
      <c r="J37" s="82"/>
      <c r="K37" s="73"/>
    </row>
    <row r="38" spans="2:19" ht="18" customHeight="1" thickBot="1" x14ac:dyDescent="0.3">
      <c r="B38" s="150" t="s">
        <v>17</v>
      </c>
      <c r="C38" s="226">
        <f>D25</f>
        <v>0</v>
      </c>
      <c r="D38" s="196" t="s">
        <v>93</v>
      </c>
      <c r="E38" s="239">
        <v>0</v>
      </c>
      <c r="F38" s="205" t="s">
        <v>143</v>
      </c>
      <c r="G38" s="227">
        <f>C38*E38</f>
        <v>0</v>
      </c>
      <c r="H38" s="73"/>
      <c r="I38" s="228">
        <f>C38-G38</f>
        <v>0</v>
      </c>
      <c r="J38" s="82"/>
      <c r="K38" s="73"/>
    </row>
    <row r="39" spans="2:19" customFormat="1" ht="18" customHeight="1" x14ac:dyDescent="0.25">
      <c r="B39" s="106"/>
      <c r="C39" s="107"/>
      <c r="D39" s="107"/>
      <c r="E39" s="107"/>
      <c r="F39" s="107"/>
      <c r="G39" s="107"/>
      <c r="H39" s="107"/>
      <c r="I39" s="107"/>
      <c r="J39" s="108"/>
    </row>
    <row r="40" spans="2:19" ht="18" customHeight="1" x14ac:dyDescent="0.25">
      <c r="B40" s="195" t="s">
        <v>162</v>
      </c>
      <c r="C40" s="253">
        <v>2013</v>
      </c>
      <c r="D40" s="212"/>
      <c r="E40" s="212"/>
      <c r="F40" s="212"/>
      <c r="G40" s="212"/>
      <c r="H40" s="212"/>
      <c r="I40" s="212"/>
      <c r="J40" s="60"/>
      <c r="K40"/>
      <c r="L40"/>
      <c r="M40"/>
      <c r="N40"/>
    </row>
    <row r="41" spans="2:19" ht="18" customHeight="1" x14ac:dyDescent="0.25">
      <c r="B41" s="335" t="s">
        <v>108</v>
      </c>
      <c r="C41" s="336"/>
      <c r="D41" s="336"/>
      <c r="E41" s="336"/>
      <c r="F41" s="73"/>
      <c r="G41" s="240">
        <v>0</v>
      </c>
      <c r="H41" s="333" t="s">
        <v>104</v>
      </c>
      <c r="I41" s="334"/>
      <c r="J41" s="82"/>
      <c r="K41"/>
      <c r="L41"/>
      <c r="M41"/>
      <c r="N41"/>
    </row>
    <row r="42" spans="2:19" ht="18" customHeight="1" x14ac:dyDescent="0.25">
      <c r="B42" s="335" t="s">
        <v>132</v>
      </c>
      <c r="C42" s="336"/>
      <c r="D42" s="336"/>
      <c r="E42" s="336"/>
      <c r="F42" s="73"/>
      <c r="G42" s="240">
        <v>0</v>
      </c>
      <c r="H42" s="333" t="s">
        <v>104</v>
      </c>
      <c r="I42" s="334"/>
      <c r="J42" s="82"/>
      <c r="K42"/>
      <c r="L42"/>
      <c r="M42"/>
      <c r="N42"/>
    </row>
    <row r="43" spans="2:19" ht="18" customHeight="1" x14ac:dyDescent="0.25">
      <c r="B43" s="335" t="s">
        <v>107</v>
      </c>
      <c r="C43" s="336"/>
      <c r="D43" s="336"/>
      <c r="E43" s="336"/>
      <c r="F43" s="73"/>
      <c r="G43" s="241">
        <v>0</v>
      </c>
      <c r="H43" s="107"/>
      <c r="I43" s="213"/>
      <c r="J43" s="82"/>
      <c r="K43"/>
      <c r="L43"/>
      <c r="M43"/>
      <c r="N43"/>
    </row>
    <row r="44" spans="2:19" ht="18" customHeight="1" thickBot="1" x14ac:dyDescent="0.3">
      <c r="B44" s="337" t="s">
        <v>135</v>
      </c>
      <c r="C44" s="338"/>
      <c r="D44" s="338"/>
      <c r="E44" s="338"/>
      <c r="F44" s="73"/>
      <c r="G44" s="242">
        <v>0</v>
      </c>
      <c r="H44" s="107"/>
      <c r="I44" s="213"/>
      <c r="J44" s="82"/>
      <c r="K44"/>
      <c r="L44"/>
      <c r="M44"/>
      <c r="N44"/>
      <c r="O44"/>
      <c r="P44"/>
      <c r="Q44"/>
      <c r="R44"/>
      <c r="S44"/>
    </row>
    <row r="45" spans="2:19" ht="18" customHeight="1" thickBot="1" x14ac:dyDescent="0.3">
      <c r="B45" s="335" t="s">
        <v>103</v>
      </c>
      <c r="C45" s="336"/>
      <c r="D45" s="336"/>
      <c r="E45" s="336"/>
      <c r="F45" s="73"/>
      <c r="G45" s="229">
        <f>G43*G44</f>
        <v>0</v>
      </c>
      <c r="H45" s="73"/>
      <c r="I45" s="73" t="s">
        <v>144</v>
      </c>
      <c r="J45" s="82"/>
      <c r="K45"/>
      <c r="L45"/>
      <c r="M45"/>
      <c r="N45"/>
      <c r="O45"/>
      <c r="P45"/>
      <c r="Q45"/>
      <c r="R45"/>
      <c r="S45"/>
    </row>
    <row r="46" spans="2:19" ht="18" customHeight="1" thickBot="1" x14ac:dyDescent="0.3">
      <c r="B46" s="331" t="s">
        <v>109</v>
      </c>
      <c r="C46" s="332"/>
      <c r="D46" s="332"/>
      <c r="E46" s="332"/>
      <c r="F46" s="332"/>
      <c r="G46" s="230">
        <f>SUM(G41+G42+G45)</f>
        <v>0</v>
      </c>
      <c r="H46" s="73"/>
      <c r="I46" s="228">
        <f>G28+G46</f>
        <v>0</v>
      </c>
      <c r="J46" s="82"/>
      <c r="K46"/>
      <c r="L46"/>
      <c r="M46"/>
      <c r="N46"/>
    </row>
    <row r="47" spans="2:19" ht="18" customHeight="1" thickBot="1" x14ac:dyDescent="0.3">
      <c r="B47" s="331" t="s">
        <v>139</v>
      </c>
      <c r="C47" s="332"/>
      <c r="D47" s="332"/>
      <c r="E47" s="332"/>
      <c r="F47" s="332"/>
      <c r="G47" s="231" t="e">
        <f>ABS(G46/G28)</f>
        <v>#DIV/0!</v>
      </c>
      <c r="H47" s="73"/>
      <c r="I47" s="152"/>
      <c r="J47" s="82"/>
      <c r="K47"/>
      <c r="L47"/>
      <c r="M47"/>
      <c r="N47"/>
    </row>
    <row r="48" spans="2:19" ht="18" customHeight="1" x14ac:dyDescent="0.25">
      <c r="B48" s="195" t="s">
        <v>162</v>
      </c>
      <c r="C48" s="253">
        <v>2012</v>
      </c>
      <c r="D48" s="212"/>
      <c r="E48" s="212"/>
      <c r="F48" s="212"/>
      <c r="G48" s="212"/>
      <c r="H48" s="212"/>
      <c r="I48" s="212"/>
      <c r="J48" s="60"/>
      <c r="K48"/>
      <c r="L48"/>
      <c r="M48"/>
      <c r="N48"/>
    </row>
    <row r="49" spans="2:16" ht="18" customHeight="1" x14ac:dyDescent="0.25">
      <c r="B49" s="335" t="s">
        <v>105</v>
      </c>
      <c r="C49" s="336"/>
      <c r="D49" s="336"/>
      <c r="E49" s="336"/>
      <c r="F49" s="73"/>
      <c r="G49" s="240">
        <v>0</v>
      </c>
      <c r="H49" s="333" t="s">
        <v>104</v>
      </c>
      <c r="I49" s="334"/>
      <c r="J49" s="82"/>
      <c r="K49"/>
      <c r="L49"/>
      <c r="M49"/>
      <c r="N49"/>
    </row>
    <row r="50" spans="2:16" ht="18" customHeight="1" x14ac:dyDescent="0.25">
      <c r="B50" s="335" t="s">
        <v>132</v>
      </c>
      <c r="C50" s="336"/>
      <c r="D50" s="336"/>
      <c r="E50" s="336"/>
      <c r="F50" s="73"/>
      <c r="G50" s="240">
        <v>0</v>
      </c>
      <c r="H50" s="333" t="s">
        <v>104</v>
      </c>
      <c r="I50" s="334"/>
      <c r="J50" s="82"/>
      <c r="K50"/>
      <c r="L50"/>
      <c r="M50"/>
      <c r="N50"/>
    </row>
    <row r="51" spans="2:16" ht="18" customHeight="1" x14ac:dyDescent="0.25">
      <c r="B51" s="335" t="s">
        <v>107</v>
      </c>
      <c r="C51" s="336"/>
      <c r="D51" s="336"/>
      <c r="E51" s="336"/>
      <c r="F51" s="73"/>
      <c r="G51" s="241">
        <v>0</v>
      </c>
      <c r="H51" s="107"/>
      <c r="I51" s="213"/>
      <c r="J51" s="82"/>
    </row>
    <row r="52" spans="2:16" ht="18" customHeight="1" thickBot="1" x14ac:dyDescent="0.3">
      <c r="B52" s="337" t="s">
        <v>135</v>
      </c>
      <c r="C52" s="338"/>
      <c r="D52" s="338"/>
      <c r="E52" s="338"/>
      <c r="F52" s="73"/>
      <c r="G52" s="242">
        <v>0</v>
      </c>
      <c r="H52" s="107"/>
      <c r="I52" s="213"/>
      <c r="J52" s="82"/>
    </row>
    <row r="53" spans="2:16" ht="18" customHeight="1" thickBot="1" x14ac:dyDescent="0.3">
      <c r="B53" s="335" t="s">
        <v>103</v>
      </c>
      <c r="C53" s="336"/>
      <c r="D53" s="336"/>
      <c r="E53" s="336"/>
      <c r="F53" s="73"/>
      <c r="G53" s="229">
        <f>G51*G52</f>
        <v>0</v>
      </c>
      <c r="H53" s="73"/>
      <c r="I53" s="73" t="s">
        <v>144</v>
      </c>
      <c r="J53" s="82"/>
    </row>
    <row r="54" spans="2:16" ht="18" customHeight="1" thickBot="1" x14ac:dyDescent="0.3">
      <c r="B54" s="331" t="s">
        <v>109</v>
      </c>
      <c r="C54" s="332"/>
      <c r="D54" s="332"/>
      <c r="E54" s="332"/>
      <c r="F54" s="332"/>
      <c r="G54" s="230">
        <f>SUM(G49+G50+G53)</f>
        <v>0</v>
      </c>
      <c r="H54" s="73"/>
      <c r="I54" s="228">
        <f>G29+G54</f>
        <v>0</v>
      </c>
      <c r="J54" s="82"/>
    </row>
    <row r="55" spans="2:16" ht="18" customHeight="1" thickBot="1" x14ac:dyDescent="0.3">
      <c r="B55" s="331" t="s">
        <v>139</v>
      </c>
      <c r="C55" s="332"/>
      <c r="D55" s="332"/>
      <c r="E55" s="332"/>
      <c r="F55" s="332"/>
      <c r="G55" s="232" t="e">
        <f>ABS(G54/G29)</f>
        <v>#DIV/0!</v>
      </c>
      <c r="H55" s="73"/>
      <c r="I55" s="213"/>
      <c r="J55" s="82"/>
      <c r="P55" s="118"/>
    </row>
    <row r="56" spans="2:16" ht="18" customHeight="1" x14ac:dyDescent="0.25">
      <c r="B56" s="319" t="s">
        <v>141</v>
      </c>
      <c r="C56" s="320"/>
      <c r="D56" s="320"/>
      <c r="E56" s="320"/>
      <c r="F56" s="320"/>
      <c r="G56" s="320"/>
      <c r="H56" s="320"/>
      <c r="I56" s="320"/>
      <c r="J56" s="321"/>
      <c r="K56" s="73"/>
      <c r="P56" s="118"/>
    </row>
    <row r="57" spans="2:16" ht="18" customHeight="1" x14ac:dyDescent="0.25">
      <c r="B57" s="322"/>
      <c r="C57" s="323"/>
      <c r="D57" s="323"/>
      <c r="E57" s="323"/>
      <c r="F57" s="323"/>
      <c r="G57" s="323"/>
      <c r="H57" s="323"/>
      <c r="I57" s="323"/>
      <c r="J57" s="324"/>
      <c r="K57" s="73"/>
      <c r="P57" s="118"/>
    </row>
    <row r="58" spans="2:16" ht="18" customHeight="1" x14ac:dyDescent="0.25">
      <c r="B58" s="325"/>
      <c r="C58" s="326"/>
      <c r="D58" s="326"/>
      <c r="E58" s="326"/>
      <c r="F58" s="326"/>
      <c r="G58" s="326"/>
      <c r="H58" s="326"/>
      <c r="I58" s="326"/>
      <c r="J58" s="327"/>
      <c r="K58" s="73"/>
      <c r="P58" s="118"/>
    </row>
    <row r="59" spans="2:16" ht="18" customHeight="1" x14ac:dyDescent="0.25">
      <c r="B59" s="325"/>
      <c r="C59" s="326"/>
      <c r="D59" s="326"/>
      <c r="E59" s="326"/>
      <c r="F59" s="326"/>
      <c r="G59" s="326"/>
      <c r="H59" s="326"/>
      <c r="I59" s="326"/>
      <c r="J59" s="327"/>
      <c r="K59" s="73"/>
      <c r="P59" s="118"/>
    </row>
    <row r="60" spans="2:16" customFormat="1" ht="18" customHeight="1" x14ac:dyDescent="0.25">
      <c r="B60" s="325"/>
      <c r="C60" s="326"/>
      <c r="D60" s="326"/>
      <c r="E60" s="326"/>
      <c r="F60" s="326"/>
      <c r="G60" s="326"/>
      <c r="H60" s="326"/>
      <c r="I60" s="326"/>
      <c r="J60" s="327"/>
    </row>
    <row r="61" spans="2:16" customFormat="1" ht="18" customHeight="1" x14ac:dyDescent="0.25">
      <c r="B61" s="325"/>
      <c r="C61" s="326"/>
      <c r="D61" s="326"/>
      <c r="E61" s="326"/>
      <c r="F61" s="326"/>
      <c r="G61" s="326"/>
      <c r="H61" s="326"/>
      <c r="I61" s="326"/>
      <c r="J61" s="327"/>
    </row>
    <row r="62" spans="2:16" customFormat="1" ht="21" customHeight="1" thickBot="1" x14ac:dyDescent="0.3">
      <c r="B62" s="328"/>
      <c r="C62" s="329"/>
      <c r="D62" s="329"/>
      <c r="E62" s="329"/>
      <c r="F62" s="329"/>
      <c r="G62" s="329"/>
      <c r="H62" s="329"/>
      <c r="I62" s="329"/>
      <c r="J62" s="330"/>
    </row>
  </sheetData>
  <mergeCells count="42">
    <mergeCell ref="B24:C24"/>
    <mergeCell ref="B25:C25"/>
    <mergeCell ref="B27:F27"/>
    <mergeCell ref="B28:F28"/>
    <mergeCell ref="B5:J6"/>
    <mergeCell ref="B21:C21"/>
    <mergeCell ref="B7:C7"/>
    <mergeCell ref="B9:C9"/>
    <mergeCell ref="B11:C11"/>
    <mergeCell ref="B13:C13"/>
    <mergeCell ref="B15:C15"/>
    <mergeCell ref="B17:C17"/>
    <mergeCell ref="B19:C19"/>
    <mergeCell ref="D7:H7"/>
    <mergeCell ref="D9:H9"/>
    <mergeCell ref="B30:F30"/>
    <mergeCell ref="B29:F29"/>
    <mergeCell ref="H41:I41"/>
    <mergeCell ref="H42:I42"/>
    <mergeCell ref="B31:F31"/>
    <mergeCell ref="B34:J34"/>
    <mergeCell ref="B35:J35"/>
    <mergeCell ref="D37:G37"/>
    <mergeCell ref="H29:J29"/>
    <mergeCell ref="B43:E43"/>
    <mergeCell ref="B44:E44"/>
    <mergeCell ref="B45:E45"/>
    <mergeCell ref="B41:E41"/>
    <mergeCell ref="B42:E42"/>
    <mergeCell ref="B56:J56"/>
    <mergeCell ref="B57:J62"/>
    <mergeCell ref="B46:F46"/>
    <mergeCell ref="B47:F47"/>
    <mergeCell ref="B54:F54"/>
    <mergeCell ref="B55:F55"/>
    <mergeCell ref="H49:I49"/>
    <mergeCell ref="H50:I50"/>
    <mergeCell ref="B51:E51"/>
    <mergeCell ref="B52:E52"/>
    <mergeCell ref="B53:E53"/>
    <mergeCell ref="B49:E49"/>
    <mergeCell ref="B50:E50"/>
  </mergeCells>
  <conditionalFormatting sqref="I11">
    <cfRule type="expression" priority="3" stopIfTrue="1">
      <formula>"C3 * 4.33"</formula>
    </cfRule>
  </conditionalFormatting>
  <conditionalFormatting sqref="G31:H31">
    <cfRule type="expression" priority="2" stopIfTrue="1">
      <formula>"13F+14F/2"</formula>
    </cfRule>
  </conditionalFormatting>
  <pageMargins left="0.5" right="0.25" top="0.25" bottom="0.25" header="0.3" footer="0.3"/>
  <pageSetup paperSize="5" orientation="portrait" r:id="rId1"/>
  <headerFooter>
    <oddFooter>&amp;L2/20/13 - Version 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showGridLines="0" showRowColHeaders="0" topLeftCell="A82" workbookViewId="0">
      <selection activeCell="B50" sqref="B50"/>
    </sheetView>
  </sheetViews>
  <sheetFormatPr defaultColWidth="12.7109375" defaultRowHeight="18" customHeight="1" x14ac:dyDescent="0.25"/>
  <cols>
    <col min="1" max="1" width="2.7109375" style="73" customWidth="1"/>
    <col min="2" max="5" width="12.7109375" style="4"/>
    <col min="6" max="6" width="2.7109375" style="4" customWidth="1"/>
    <col min="7" max="8" width="14.28515625" style="4" customWidth="1"/>
    <col min="9" max="9" width="10.7109375" style="4" customWidth="1"/>
    <col min="10" max="10" width="12.7109375" style="73"/>
    <col min="11" max="16384" width="12.7109375" style="4"/>
  </cols>
  <sheetData>
    <row r="1" spans="1:19" ht="18" customHeight="1" thickBot="1" x14ac:dyDescent="0.3"/>
    <row r="2" spans="1:19" ht="18" customHeight="1" x14ac:dyDescent="0.25">
      <c r="B2" s="78"/>
      <c r="C2" s="79"/>
      <c r="D2" s="79"/>
      <c r="E2" s="79"/>
      <c r="F2" s="79"/>
      <c r="G2" s="79"/>
      <c r="H2" s="79"/>
      <c r="I2" s="80"/>
    </row>
    <row r="3" spans="1:19" ht="18" customHeight="1" x14ac:dyDescent="0.25">
      <c r="B3" s="81"/>
      <c r="C3" s="73"/>
      <c r="D3" s="73"/>
      <c r="E3" s="73"/>
      <c r="F3" s="73"/>
      <c r="G3" s="73"/>
      <c r="H3" s="73"/>
      <c r="I3" s="82"/>
    </row>
    <row r="4" spans="1:19" ht="18" customHeight="1" thickBot="1" x14ac:dyDescent="0.3">
      <c r="A4" s="6"/>
      <c r="B4" s="8"/>
      <c r="C4" s="6"/>
      <c r="D4" s="6"/>
      <c r="E4" s="6"/>
      <c r="F4" s="6"/>
      <c r="G4" s="6"/>
      <c r="H4" s="6"/>
      <c r="I4" s="7"/>
      <c r="J4" s="6"/>
      <c r="K4" s="5"/>
    </row>
    <row r="5" spans="1:19" ht="18" customHeight="1" x14ac:dyDescent="0.25">
      <c r="B5" s="355" t="s">
        <v>66</v>
      </c>
      <c r="C5" s="440"/>
      <c r="D5" s="440"/>
      <c r="E5" s="440"/>
      <c r="F5" s="440"/>
      <c r="G5" s="440"/>
      <c r="H5" s="440"/>
      <c r="I5" s="441"/>
      <c r="J5" s="6"/>
      <c r="K5" s="58"/>
    </row>
    <row r="6" spans="1:19" ht="18" customHeight="1" x14ac:dyDescent="0.25">
      <c r="A6" s="6"/>
      <c r="B6" s="442"/>
      <c r="C6" s="443"/>
      <c r="D6" s="443"/>
      <c r="E6" s="443"/>
      <c r="F6" s="443"/>
      <c r="G6" s="443"/>
      <c r="H6" s="443"/>
      <c r="I6" s="444"/>
      <c r="J6" s="52"/>
      <c r="K6" s="5"/>
    </row>
    <row r="7" spans="1:19" ht="18" customHeight="1" thickBot="1" x14ac:dyDescent="0.3">
      <c r="A7" s="6"/>
      <c r="B7" s="429" t="s">
        <v>0</v>
      </c>
      <c r="C7" s="445"/>
      <c r="D7" s="528"/>
      <c r="E7" s="529"/>
      <c r="F7" s="529"/>
      <c r="G7" s="529"/>
      <c r="H7" s="530"/>
      <c r="I7" s="60"/>
      <c r="J7" s="52"/>
      <c r="K7" s="5"/>
    </row>
    <row r="8" spans="1:19" ht="15" customHeight="1" x14ac:dyDescent="0.25">
      <c r="A8" s="6"/>
      <c r="B8" s="520" t="s">
        <v>61</v>
      </c>
      <c r="C8" s="521"/>
      <c r="D8" s="521"/>
      <c r="E8" s="521"/>
      <c r="F8" s="521"/>
      <c r="G8" s="521"/>
      <c r="H8" s="521"/>
      <c r="I8" s="522"/>
      <c r="J8" s="52"/>
      <c r="K8" s="5"/>
    </row>
    <row r="9" spans="1:19" ht="15" customHeight="1" x14ac:dyDescent="0.25">
      <c r="A9" s="6"/>
      <c r="B9" s="476" t="s">
        <v>67</v>
      </c>
      <c r="C9" s="477"/>
      <c r="D9" s="477"/>
      <c r="E9" s="477"/>
      <c r="F9" s="477"/>
      <c r="G9" s="477"/>
      <c r="H9" s="477"/>
      <c r="I9" s="478"/>
      <c r="J9" s="52"/>
      <c r="K9" s="5"/>
    </row>
    <row r="10" spans="1:19" ht="15" customHeight="1" x14ac:dyDescent="0.25">
      <c r="A10" s="6"/>
      <c r="B10" s="509" t="s">
        <v>62</v>
      </c>
      <c r="C10" s="510"/>
      <c r="D10" s="510"/>
      <c r="E10" s="510"/>
      <c r="F10" s="510"/>
      <c r="G10" s="510"/>
      <c r="H10" s="510"/>
      <c r="I10" s="511"/>
      <c r="J10" s="52"/>
      <c r="K10" s="5"/>
    </row>
    <row r="11" spans="1:19" ht="15" customHeight="1" x14ac:dyDescent="0.25">
      <c r="A11" s="6"/>
      <c r="B11" s="509" t="s">
        <v>63</v>
      </c>
      <c r="C11" s="510"/>
      <c r="D11" s="510"/>
      <c r="E11" s="510"/>
      <c r="F11" s="510"/>
      <c r="G11" s="510"/>
      <c r="H11" s="510"/>
      <c r="I11" s="511"/>
      <c r="J11" s="52"/>
      <c r="K11" s="5"/>
    </row>
    <row r="12" spans="1:19" ht="15" customHeight="1" x14ac:dyDescent="0.25">
      <c r="A12" s="6"/>
      <c r="B12" s="509" t="s">
        <v>68</v>
      </c>
      <c r="C12" s="510"/>
      <c r="D12" s="510"/>
      <c r="E12" s="510"/>
      <c r="F12" s="510"/>
      <c r="G12" s="510"/>
      <c r="H12" s="510"/>
      <c r="I12" s="511"/>
      <c r="J12" s="52"/>
      <c r="K12" s="5"/>
    </row>
    <row r="13" spans="1:19" ht="15" customHeight="1" x14ac:dyDescent="0.25">
      <c r="A13" s="6"/>
      <c r="B13" s="335" t="s">
        <v>203</v>
      </c>
      <c r="C13" s="336"/>
      <c r="D13" s="336"/>
      <c r="E13" s="336"/>
      <c r="F13" s="336"/>
      <c r="G13" s="336"/>
      <c r="H13" s="336"/>
      <c r="I13" s="432"/>
      <c r="J13" s="52"/>
      <c r="K13" s="5"/>
    </row>
    <row r="14" spans="1:19" ht="15" customHeight="1" x14ac:dyDescent="0.25">
      <c r="A14" s="6"/>
      <c r="B14" s="476" t="s">
        <v>39</v>
      </c>
      <c r="C14" s="477"/>
      <c r="D14" s="477"/>
      <c r="E14" s="477"/>
      <c r="F14" s="477"/>
      <c r="G14" s="477"/>
      <c r="H14" s="477"/>
      <c r="I14" s="478"/>
      <c r="J14" s="52"/>
      <c r="K14" s="5"/>
      <c r="L14" s="90"/>
      <c r="M14" s="90"/>
      <c r="N14" s="90"/>
      <c r="O14" s="90"/>
      <c r="P14" s="90"/>
      <c r="Q14" s="90"/>
      <c r="R14" s="90"/>
      <c r="S14" s="90"/>
    </row>
    <row r="15" spans="1:19" ht="15" customHeight="1" x14ac:dyDescent="0.25">
      <c r="A15" s="6"/>
      <c r="B15" s="476" t="s">
        <v>60</v>
      </c>
      <c r="C15" s="477"/>
      <c r="D15" s="477"/>
      <c r="E15" s="477"/>
      <c r="F15" s="477"/>
      <c r="G15" s="477"/>
      <c r="H15" s="477"/>
      <c r="I15" s="478"/>
      <c r="J15" s="52"/>
      <c r="K15" s="5"/>
      <c r="L15" s="90"/>
      <c r="M15" s="90"/>
      <c r="N15" s="90"/>
      <c r="O15" s="90"/>
      <c r="P15" s="90"/>
      <c r="Q15" s="90"/>
      <c r="R15" s="90"/>
      <c r="S15" s="90"/>
    </row>
    <row r="16" spans="1:19" ht="15" customHeight="1" thickBot="1" x14ac:dyDescent="0.3">
      <c r="A16" s="6"/>
      <c r="B16" s="512" t="s">
        <v>73</v>
      </c>
      <c r="C16" s="513"/>
      <c r="D16" s="513"/>
      <c r="E16" s="513"/>
      <c r="F16" s="513"/>
      <c r="G16" s="513"/>
      <c r="H16" s="513"/>
      <c r="I16" s="514"/>
      <c r="J16" s="52"/>
      <c r="K16" s="5"/>
      <c r="L16" s="90"/>
      <c r="M16" s="90"/>
      <c r="N16" s="90"/>
      <c r="O16" s="90"/>
      <c r="P16" s="90"/>
      <c r="Q16" s="90"/>
      <c r="R16" s="90"/>
      <c r="S16" s="90"/>
    </row>
    <row r="17" spans="1:19" ht="8.85" customHeight="1" x14ac:dyDescent="0.25">
      <c r="A17" s="213"/>
      <c r="B17" s="218"/>
      <c r="C17" s="219"/>
      <c r="D17" s="219"/>
      <c r="E17" s="219"/>
      <c r="F17" s="219"/>
      <c r="G17" s="219"/>
      <c r="H17" s="219"/>
      <c r="I17" s="220"/>
      <c r="J17" s="212"/>
      <c r="K17" s="5"/>
      <c r="L17" s="219"/>
      <c r="M17" s="219"/>
      <c r="N17" s="219"/>
      <c r="O17" s="219"/>
      <c r="P17" s="219"/>
      <c r="Q17" s="219"/>
      <c r="R17" s="219"/>
      <c r="S17" s="219"/>
    </row>
    <row r="18" spans="1:19" ht="18" customHeight="1" x14ac:dyDescent="0.25">
      <c r="A18" s="6"/>
      <c r="B18" s="24" t="s">
        <v>40</v>
      </c>
      <c r="C18" s="497"/>
      <c r="D18" s="498"/>
      <c r="E18" s="498"/>
      <c r="F18" s="498"/>
      <c r="G18" s="498"/>
      <c r="H18" s="498"/>
      <c r="I18" s="499"/>
      <c r="J18" s="6"/>
      <c r="K18" s="5"/>
    </row>
    <row r="19" spans="1:19" ht="18" customHeight="1" x14ac:dyDescent="0.25">
      <c r="A19" s="6"/>
      <c r="B19" s="504" t="s">
        <v>54</v>
      </c>
      <c r="C19" s="505"/>
      <c r="D19" s="505"/>
      <c r="E19" s="505"/>
      <c r="F19" s="505"/>
      <c r="G19" s="505"/>
      <c r="H19" s="68"/>
      <c r="I19" s="69"/>
      <c r="J19" s="6"/>
      <c r="K19" s="5"/>
    </row>
    <row r="20" spans="1:19" ht="15.75" customHeight="1" x14ac:dyDescent="0.25">
      <c r="A20" s="6"/>
      <c r="B20" s="170" t="s">
        <v>30</v>
      </c>
      <c r="C20" s="286" t="s">
        <v>2</v>
      </c>
      <c r="D20" s="6"/>
      <c r="E20" s="6"/>
      <c r="F20" s="6"/>
      <c r="G20" s="6"/>
      <c r="H20" s="6"/>
      <c r="I20" s="7"/>
      <c r="J20" s="6"/>
      <c r="K20" s="5"/>
    </row>
    <row r="21" spans="1:19" ht="15.75" customHeight="1" x14ac:dyDescent="0.25">
      <c r="A21" s="8"/>
      <c r="B21" s="17"/>
      <c r="C21" s="336" t="s">
        <v>166</v>
      </c>
      <c r="D21" s="336"/>
      <c r="E21" s="336"/>
      <c r="F21" s="475"/>
      <c r="G21" s="237">
        <v>0</v>
      </c>
      <c r="H21" s="515" t="s">
        <v>169</v>
      </c>
      <c r="I21" s="516"/>
      <c r="J21" s="168"/>
    </row>
    <row r="22" spans="1:19" ht="15.75" customHeight="1" x14ac:dyDescent="0.25">
      <c r="A22" s="8"/>
      <c r="B22" s="17"/>
      <c r="C22" s="423" t="s">
        <v>200</v>
      </c>
      <c r="D22" s="423"/>
      <c r="E22" s="423"/>
      <c r="F22" s="423"/>
      <c r="G22" s="423"/>
      <c r="H22" s="158"/>
      <c r="I22" s="7"/>
      <c r="J22" s="168"/>
    </row>
    <row r="23" spans="1:19" ht="15.75" customHeight="1" x14ac:dyDescent="0.25">
      <c r="A23" s="8"/>
      <c r="B23" s="17"/>
      <c r="C23" s="336" t="s">
        <v>167</v>
      </c>
      <c r="D23" s="336"/>
      <c r="E23" s="336"/>
      <c r="F23" s="155"/>
      <c r="G23" s="237">
        <v>0</v>
      </c>
      <c r="H23" s="167"/>
      <c r="I23" s="7"/>
      <c r="J23" s="168"/>
    </row>
    <row r="24" spans="1:19" ht="15.75" customHeight="1" x14ac:dyDescent="0.25">
      <c r="A24" s="8"/>
      <c r="B24" s="17"/>
      <c r="C24" s="423" t="s">
        <v>201</v>
      </c>
      <c r="D24" s="423"/>
      <c r="E24" s="423"/>
      <c r="F24" s="423"/>
      <c r="G24" s="423"/>
      <c r="H24" s="167"/>
      <c r="I24" s="7"/>
      <c r="J24" s="168"/>
    </row>
    <row r="25" spans="1:19" ht="15.75" customHeight="1" x14ac:dyDescent="0.25">
      <c r="A25" s="8"/>
      <c r="B25" s="17"/>
      <c r="C25" s="336" t="s">
        <v>165</v>
      </c>
      <c r="D25" s="336"/>
      <c r="E25" s="336"/>
      <c r="F25" s="161"/>
      <c r="G25" s="237">
        <v>0</v>
      </c>
      <c r="H25" s="167"/>
      <c r="I25" s="7"/>
      <c r="J25" s="168"/>
    </row>
    <row r="26" spans="1:19" ht="15.75" customHeight="1" x14ac:dyDescent="0.25">
      <c r="A26" s="8"/>
      <c r="B26" s="17"/>
      <c r="C26" s="336" t="s">
        <v>164</v>
      </c>
      <c r="D26" s="336"/>
      <c r="E26" s="336"/>
      <c r="F26" s="161"/>
      <c r="G26" s="237">
        <v>0</v>
      </c>
      <c r="H26" s="167"/>
      <c r="I26" s="7"/>
      <c r="J26" s="168"/>
    </row>
    <row r="27" spans="1:19" ht="15.75" customHeight="1" x14ac:dyDescent="0.25">
      <c r="A27" s="8"/>
      <c r="B27" s="17"/>
      <c r="C27" s="336" t="s">
        <v>163</v>
      </c>
      <c r="D27" s="336"/>
      <c r="E27" s="336"/>
      <c r="F27" s="161"/>
      <c r="G27" s="237">
        <v>0</v>
      </c>
      <c r="H27" s="167"/>
      <c r="I27" s="7"/>
      <c r="J27" s="168"/>
    </row>
    <row r="28" spans="1:19" ht="15.75" customHeight="1" x14ac:dyDescent="0.25">
      <c r="A28" s="8"/>
      <c r="B28" s="17"/>
      <c r="C28" s="336" t="s">
        <v>168</v>
      </c>
      <c r="D28" s="336"/>
      <c r="E28" s="336"/>
      <c r="F28" s="475"/>
      <c r="G28" s="237">
        <v>0</v>
      </c>
      <c r="H28" s="167"/>
      <c r="I28" s="7"/>
      <c r="J28" s="168"/>
    </row>
    <row r="29" spans="1:19" ht="15.75" customHeight="1" thickBot="1" x14ac:dyDescent="0.3">
      <c r="A29" s="8"/>
      <c r="B29" s="17"/>
      <c r="C29" s="423" t="s">
        <v>204</v>
      </c>
      <c r="D29" s="423"/>
      <c r="E29" s="423"/>
      <c r="F29" s="423"/>
      <c r="G29" s="423"/>
      <c r="H29" s="167"/>
      <c r="I29" s="7"/>
      <c r="J29" s="168"/>
    </row>
    <row r="30" spans="1:19" ht="15.75" customHeight="1" thickBot="1" x14ac:dyDescent="0.3">
      <c r="A30" s="6"/>
      <c r="B30" s="17"/>
      <c r="C30" s="332" t="s">
        <v>41</v>
      </c>
      <c r="D30" s="332"/>
      <c r="E30" s="332"/>
      <c r="F30" s="332"/>
      <c r="G30" s="332"/>
      <c r="H30" s="291">
        <f>G21+G23+G25+G26+G27+G28</f>
        <v>0</v>
      </c>
      <c r="I30" s="7"/>
      <c r="J30" s="6"/>
      <c r="K30" s="5"/>
    </row>
    <row r="31" spans="1:19" ht="15.75" customHeight="1" thickBot="1" x14ac:dyDescent="0.3">
      <c r="A31" s="6"/>
      <c r="B31" s="17"/>
      <c r="C31" s="332" t="s">
        <v>55</v>
      </c>
      <c r="D31" s="341"/>
      <c r="E31" s="341"/>
      <c r="F31" s="341"/>
      <c r="G31" s="341"/>
      <c r="H31" s="289">
        <f>SUM(H30)/12</f>
        <v>0</v>
      </c>
      <c r="I31" s="7"/>
      <c r="J31" s="6"/>
      <c r="K31" s="5"/>
    </row>
    <row r="32" spans="1:19" ht="15.75" customHeight="1" thickBot="1" x14ac:dyDescent="0.3">
      <c r="A32" s="6"/>
      <c r="B32" s="17"/>
      <c r="C32" s="500" t="s">
        <v>120</v>
      </c>
      <c r="D32" s="500"/>
      <c r="E32" s="500"/>
      <c r="F32" s="500"/>
      <c r="G32" s="500"/>
      <c r="H32" s="290">
        <v>0</v>
      </c>
      <c r="I32" s="7"/>
      <c r="J32" s="6"/>
      <c r="K32" s="5"/>
    </row>
    <row r="33" spans="1:11" ht="15.75" customHeight="1" thickBot="1" x14ac:dyDescent="0.3">
      <c r="A33" s="6"/>
      <c r="B33" s="70"/>
      <c r="C33" s="495" t="s">
        <v>171</v>
      </c>
      <c r="D33" s="495"/>
      <c r="E33" s="495"/>
      <c r="F33" s="495"/>
      <c r="G33" s="495"/>
      <c r="H33" s="289">
        <f>SUM(H31,H32)</f>
        <v>0</v>
      </c>
      <c r="I33" s="10"/>
      <c r="J33" s="6"/>
      <c r="K33" s="5"/>
    </row>
    <row r="34" spans="1:11" ht="18" customHeight="1" thickBot="1" x14ac:dyDescent="0.3">
      <c r="A34" s="111"/>
      <c r="B34" s="113" t="s">
        <v>40</v>
      </c>
      <c r="C34" s="523"/>
      <c r="D34" s="524"/>
      <c r="E34" s="524"/>
      <c r="F34" s="524"/>
      <c r="G34" s="524"/>
      <c r="H34" s="524"/>
      <c r="I34" s="525"/>
      <c r="J34" s="111"/>
      <c r="K34" s="5"/>
    </row>
    <row r="35" spans="1:11" ht="18" customHeight="1" x14ac:dyDescent="0.25">
      <c r="A35" s="111"/>
      <c r="B35" s="526" t="s">
        <v>54</v>
      </c>
      <c r="C35" s="527"/>
      <c r="D35" s="527"/>
      <c r="E35" s="527"/>
      <c r="F35" s="527"/>
      <c r="G35" s="527"/>
      <c r="H35" s="74"/>
      <c r="I35" s="75"/>
      <c r="J35" s="111"/>
      <c r="K35" s="5"/>
    </row>
    <row r="36" spans="1:11" ht="15.75" customHeight="1" x14ac:dyDescent="0.25">
      <c r="A36" s="111"/>
      <c r="B36" s="198" t="s">
        <v>30</v>
      </c>
      <c r="C36" s="287" t="s">
        <v>2</v>
      </c>
      <c r="D36" s="213"/>
      <c r="E36" s="213"/>
      <c r="F36" s="213"/>
      <c r="G36" s="213"/>
      <c r="H36" s="213"/>
      <c r="I36" s="7"/>
      <c r="J36" s="111"/>
      <c r="K36" s="5"/>
    </row>
    <row r="37" spans="1:11" ht="15.75" customHeight="1" x14ac:dyDescent="0.25">
      <c r="A37" s="8"/>
      <c r="B37" s="17"/>
      <c r="C37" s="336" t="s">
        <v>166</v>
      </c>
      <c r="D37" s="336"/>
      <c r="E37" s="336"/>
      <c r="F37" s="475"/>
      <c r="G37" s="237">
        <v>0</v>
      </c>
      <c r="H37" s="515" t="s">
        <v>169</v>
      </c>
      <c r="I37" s="516"/>
      <c r="J37" s="168"/>
    </row>
    <row r="38" spans="1:11" ht="15.75" customHeight="1" x14ac:dyDescent="0.25">
      <c r="A38" s="8"/>
      <c r="B38" s="17"/>
      <c r="C38" s="423" t="s">
        <v>200</v>
      </c>
      <c r="D38" s="423"/>
      <c r="E38" s="423"/>
      <c r="F38" s="423"/>
      <c r="G38" s="423"/>
      <c r="H38" s="194"/>
      <c r="I38" s="7"/>
      <c r="J38" s="168"/>
    </row>
    <row r="39" spans="1:11" ht="15.75" customHeight="1" x14ac:dyDescent="0.25">
      <c r="A39" s="8"/>
      <c r="B39" s="17"/>
      <c r="C39" s="336" t="s">
        <v>167</v>
      </c>
      <c r="D39" s="336"/>
      <c r="E39" s="336"/>
      <c r="F39" s="193"/>
      <c r="G39" s="237">
        <v>0</v>
      </c>
      <c r="H39" s="212"/>
      <c r="I39" s="7"/>
      <c r="J39" s="168"/>
    </row>
    <row r="40" spans="1:11" ht="15.75" customHeight="1" x14ac:dyDescent="0.25">
      <c r="A40" s="8"/>
      <c r="B40" s="17"/>
      <c r="C40" s="423" t="s">
        <v>201</v>
      </c>
      <c r="D40" s="423"/>
      <c r="E40" s="423"/>
      <c r="F40" s="423"/>
      <c r="G40" s="423"/>
      <c r="H40" s="212"/>
      <c r="I40" s="7"/>
      <c r="J40" s="168"/>
    </row>
    <row r="41" spans="1:11" ht="15.75" customHeight="1" x14ac:dyDescent="0.25">
      <c r="A41" s="8"/>
      <c r="B41" s="17"/>
      <c r="C41" s="336" t="s">
        <v>165</v>
      </c>
      <c r="D41" s="336"/>
      <c r="E41" s="336"/>
      <c r="F41" s="197"/>
      <c r="G41" s="237">
        <v>0</v>
      </c>
      <c r="H41" s="212"/>
      <c r="I41" s="7"/>
      <c r="J41" s="168"/>
    </row>
    <row r="42" spans="1:11" ht="15.75" customHeight="1" x14ac:dyDescent="0.25">
      <c r="A42" s="8"/>
      <c r="B42" s="17"/>
      <c r="C42" s="336" t="s">
        <v>164</v>
      </c>
      <c r="D42" s="336"/>
      <c r="E42" s="336"/>
      <c r="F42" s="197"/>
      <c r="G42" s="237">
        <v>0</v>
      </c>
      <c r="H42" s="212"/>
      <c r="I42" s="7"/>
      <c r="J42" s="168"/>
    </row>
    <row r="43" spans="1:11" ht="15.75" customHeight="1" x14ac:dyDescent="0.25">
      <c r="A43" s="8"/>
      <c r="B43" s="17"/>
      <c r="C43" s="336" t="s">
        <v>163</v>
      </c>
      <c r="D43" s="336"/>
      <c r="E43" s="336"/>
      <c r="F43" s="197"/>
      <c r="G43" s="237">
        <v>0</v>
      </c>
      <c r="H43" s="212"/>
      <c r="I43" s="7"/>
      <c r="J43" s="168"/>
    </row>
    <row r="44" spans="1:11" ht="15.75" customHeight="1" x14ac:dyDescent="0.25">
      <c r="A44" s="8"/>
      <c r="B44" s="17"/>
      <c r="C44" s="336" t="s">
        <v>168</v>
      </c>
      <c r="D44" s="336"/>
      <c r="E44" s="336"/>
      <c r="F44" s="475"/>
      <c r="G44" s="237">
        <v>0</v>
      </c>
      <c r="H44" s="212"/>
      <c r="I44" s="7"/>
      <c r="J44" s="168"/>
    </row>
    <row r="45" spans="1:11" ht="15.75" customHeight="1" thickBot="1" x14ac:dyDescent="0.3">
      <c r="A45" s="8"/>
      <c r="B45" s="17"/>
      <c r="C45" s="423" t="s">
        <v>204</v>
      </c>
      <c r="D45" s="423"/>
      <c r="E45" s="423"/>
      <c r="F45" s="423"/>
      <c r="G45" s="423"/>
      <c r="H45" s="212"/>
      <c r="I45" s="7"/>
      <c r="J45" s="168"/>
    </row>
    <row r="46" spans="1:11" ht="15.75" customHeight="1" thickBot="1" x14ac:dyDescent="0.3">
      <c r="A46" s="168"/>
      <c r="B46" s="17"/>
      <c r="C46" s="332" t="s">
        <v>41</v>
      </c>
      <c r="D46" s="332"/>
      <c r="E46" s="332"/>
      <c r="F46" s="332"/>
      <c r="G46" s="332"/>
      <c r="H46" s="291">
        <f>G37+G39+G41+G42+G43+G44</f>
        <v>0</v>
      </c>
      <c r="I46" s="7"/>
      <c r="J46" s="168"/>
      <c r="K46" s="5"/>
    </row>
    <row r="47" spans="1:11" ht="15.75" customHeight="1" thickBot="1" x14ac:dyDescent="0.3">
      <c r="A47" s="168"/>
      <c r="B47" s="17"/>
      <c r="C47" s="332" t="s">
        <v>55</v>
      </c>
      <c r="D47" s="341"/>
      <c r="E47" s="341"/>
      <c r="F47" s="341"/>
      <c r="G47" s="341"/>
      <c r="H47" s="289">
        <f>SUM(H46)/12</f>
        <v>0</v>
      </c>
      <c r="I47" s="7"/>
      <c r="J47" s="168"/>
      <c r="K47" s="5"/>
    </row>
    <row r="48" spans="1:11" ht="15.75" customHeight="1" thickBot="1" x14ac:dyDescent="0.3">
      <c r="A48" s="168"/>
      <c r="B48" s="17"/>
      <c r="C48" s="500" t="s">
        <v>120</v>
      </c>
      <c r="D48" s="500"/>
      <c r="E48" s="500"/>
      <c r="F48" s="500"/>
      <c r="G48" s="500"/>
      <c r="H48" s="290">
        <v>0</v>
      </c>
      <c r="I48" s="7"/>
      <c r="J48" s="168"/>
      <c r="K48" s="5"/>
    </row>
    <row r="49" spans="1:19" ht="15.75" customHeight="1" thickBot="1" x14ac:dyDescent="0.3">
      <c r="A49" s="168"/>
      <c r="B49" s="70"/>
      <c r="C49" s="495" t="s">
        <v>90</v>
      </c>
      <c r="D49" s="495"/>
      <c r="E49" s="495"/>
      <c r="F49" s="495"/>
      <c r="G49" s="495"/>
      <c r="H49" s="289">
        <f>(H30+H46)/24+H48</f>
        <v>0</v>
      </c>
      <c r="I49" s="10"/>
      <c r="J49" s="168"/>
      <c r="K49" s="5"/>
    </row>
    <row r="50" spans="1:19" ht="18" customHeight="1" x14ac:dyDescent="0.25">
      <c r="B50" s="78"/>
      <c r="C50" s="79"/>
      <c r="D50" s="79"/>
      <c r="E50" s="79"/>
      <c r="F50" s="79"/>
      <c r="G50" s="79"/>
      <c r="H50" s="73"/>
      <c r="I50" s="80"/>
    </row>
    <row r="51" spans="1:19" ht="18" customHeight="1" x14ac:dyDescent="0.25">
      <c r="B51" s="81"/>
      <c r="C51" s="73"/>
      <c r="D51" s="73"/>
      <c r="E51" s="73"/>
      <c r="F51" s="73"/>
      <c r="G51" s="73"/>
      <c r="H51" s="73"/>
      <c r="I51" s="82"/>
    </row>
    <row r="52" spans="1:19" ht="18" customHeight="1" thickBot="1" x14ac:dyDescent="0.3">
      <c r="A52" s="111"/>
      <c r="B52" s="55"/>
      <c r="C52" s="9"/>
      <c r="D52" s="9"/>
      <c r="E52" s="9"/>
      <c r="F52" s="9"/>
      <c r="G52" s="9"/>
      <c r="H52" s="9"/>
      <c r="I52" s="10"/>
      <c r="J52" s="111"/>
      <c r="K52" s="5"/>
    </row>
    <row r="53" spans="1:19" ht="17.100000000000001" customHeight="1" x14ac:dyDescent="0.25">
      <c r="B53" s="355" t="s">
        <v>66</v>
      </c>
      <c r="C53" s="440"/>
      <c r="D53" s="440"/>
      <c r="E53" s="440"/>
      <c r="F53" s="440"/>
      <c r="G53" s="440"/>
      <c r="H53" s="440"/>
      <c r="I53" s="441"/>
      <c r="J53" s="111"/>
      <c r="K53" s="58"/>
    </row>
    <row r="54" spans="1:19" ht="18" customHeight="1" x14ac:dyDescent="0.25">
      <c r="A54" s="111"/>
      <c r="B54" s="442"/>
      <c r="C54" s="443"/>
      <c r="D54" s="443"/>
      <c r="E54" s="443"/>
      <c r="F54" s="443"/>
      <c r="G54" s="443"/>
      <c r="H54" s="443"/>
      <c r="I54" s="444"/>
      <c r="J54" s="110"/>
      <c r="K54" s="5"/>
    </row>
    <row r="55" spans="1:19" ht="18" customHeight="1" thickBot="1" x14ac:dyDescent="0.3">
      <c r="A55" s="111"/>
      <c r="B55" s="429" t="s">
        <v>0</v>
      </c>
      <c r="C55" s="445"/>
      <c r="D55" s="405"/>
      <c r="E55" s="406"/>
      <c r="F55" s="406"/>
      <c r="G55" s="406"/>
      <c r="H55" s="407"/>
      <c r="I55" s="60"/>
      <c r="J55" s="110"/>
      <c r="K55" s="5"/>
    </row>
    <row r="56" spans="1:19" ht="15" customHeight="1" x14ac:dyDescent="0.25">
      <c r="A56" s="111"/>
      <c r="B56" s="520" t="s">
        <v>61</v>
      </c>
      <c r="C56" s="521"/>
      <c r="D56" s="521"/>
      <c r="E56" s="521"/>
      <c r="F56" s="521"/>
      <c r="G56" s="521"/>
      <c r="H56" s="521"/>
      <c r="I56" s="522"/>
      <c r="J56" s="110"/>
      <c r="K56" s="5"/>
    </row>
    <row r="57" spans="1:19" ht="15" customHeight="1" x14ac:dyDescent="0.25">
      <c r="A57" s="111"/>
      <c r="B57" s="476" t="s">
        <v>67</v>
      </c>
      <c r="C57" s="477"/>
      <c r="D57" s="477"/>
      <c r="E57" s="477"/>
      <c r="F57" s="477"/>
      <c r="G57" s="477"/>
      <c r="H57" s="477"/>
      <c r="I57" s="478"/>
      <c r="J57" s="110"/>
      <c r="K57" s="5"/>
    </row>
    <row r="58" spans="1:19" ht="15" customHeight="1" x14ac:dyDescent="0.25">
      <c r="A58" s="111"/>
      <c r="B58" s="509" t="s">
        <v>62</v>
      </c>
      <c r="C58" s="510"/>
      <c r="D58" s="510"/>
      <c r="E58" s="510"/>
      <c r="F58" s="510"/>
      <c r="G58" s="510"/>
      <c r="H58" s="510"/>
      <c r="I58" s="511"/>
      <c r="J58" s="110"/>
      <c r="K58" s="5"/>
    </row>
    <row r="59" spans="1:19" ht="15" customHeight="1" x14ac:dyDescent="0.25">
      <c r="A59" s="111"/>
      <c r="B59" s="509" t="s">
        <v>63</v>
      </c>
      <c r="C59" s="510"/>
      <c r="D59" s="510"/>
      <c r="E59" s="510"/>
      <c r="F59" s="510"/>
      <c r="G59" s="510"/>
      <c r="H59" s="510"/>
      <c r="I59" s="511"/>
      <c r="J59" s="110"/>
      <c r="K59" s="5"/>
    </row>
    <row r="60" spans="1:19" ht="15" customHeight="1" x14ac:dyDescent="0.25">
      <c r="A60" s="111"/>
      <c r="B60" s="509" t="s">
        <v>68</v>
      </c>
      <c r="C60" s="510"/>
      <c r="D60" s="510"/>
      <c r="E60" s="510"/>
      <c r="F60" s="510"/>
      <c r="G60" s="510"/>
      <c r="H60" s="510"/>
      <c r="I60" s="511"/>
      <c r="J60" s="110"/>
      <c r="K60" s="5"/>
    </row>
    <row r="61" spans="1:19" ht="15" customHeight="1" x14ac:dyDescent="0.25">
      <c r="A61" s="111"/>
      <c r="B61" s="335" t="s">
        <v>203</v>
      </c>
      <c r="C61" s="336"/>
      <c r="D61" s="336"/>
      <c r="E61" s="336"/>
      <c r="F61" s="336"/>
      <c r="G61" s="336"/>
      <c r="H61" s="336"/>
      <c r="I61" s="432"/>
      <c r="J61" s="110"/>
      <c r="K61" s="5"/>
    </row>
    <row r="62" spans="1:19" ht="15" customHeight="1" x14ac:dyDescent="0.25">
      <c r="A62" s="111"/>
      <c r="B62" s="476" t="s">
        <v>39</v>
      </c>
      <c r="C62" s="477"/>
      <c r="D62" s="477"/>
      <c r="E62" s="477"/>
      <c r="F62" s="477"/>
      <c r="G62" s="477"/>
      <c r="H62" s="477"/>
      <c r="I62" s="478"/>
      <c r="J62" s="110"/>
      <c r="K62" s="5"/>
      <c r="L62" s="90"/>
      <c r="M62" s="90"/>
      <c r="N62" s="90"/>
      <c r="O62" s="90"/>
      <c r="P62" s="90"/>
      <c r="Q62" s="90"/>
      <c r="R62" s="90"/>
      <c r="S62" s="90"/>
    </row>
    <row r="63" spans="1:19" ht="15" customHeight="1" x14ac:dyDescent="0.25">
      <c r="A63" s="111"/>
      <c r="B63" s="476" t="s">
        <v>60</v>
      </c>
      <c r="C63" s="477"/>
      <c r="D63" s="477"/>
      <c r="E63" s="477"/>
      <c r="F63" s="477"/>
      <c r="G63" s="477"/>
      <c r="H63" s="477"/>
      <c r="I63" s="478"/>
      <c r="J63" s="110"/>
      <c r="K63" s="5"/>
      <c r="L63" s="90"/>
      <c r="M63" s="90"/>
      <c r="N63" s="90"/>
      <c r="O63" s="90"/>
      <c r="P63" s="90"/>
      <c r="Q63" s="90"/>
      <c r="R63" s="90"/>
      <c r="S63" s="90"/>
    </row>
    <row r="64" spans="1:19" ht="15" customHeight="1" thickBot="1" x14ac:dyDescent="0.3">
      <c r="A64" s="111"/>
      <c r="B64" s="512" t="s">
        <v>73</v>
      </c>
      <c r="C64" s="513"/>
      <c r="D64" s="513"/>
      <c r="E64" s="513"/>
      <c r="F64" s="513"/>
      <c r="G64" s="513"/>
      <c r="H64" s="513"/>
      <c r="I64" s="514"/>
      <c r="J64" s="110"/>
      <c r="K64" s="5"/>
      <c r="L64" s="90"/>
      <c r="M64" s="90"/>
      <c r="N64" s="90"/>
      <c r="O64" s="90"/>
      <c r="P64" s="90"/>
      <c r="Q64" s="90"/>
      <c r="R64" s="90"/>
      <c r="S64" s="90"/>
    </row>
    <row r="65" spans="1:19" ht="8.85" customHeight="1" x14ac:dyDescent="0.25">
      <c r="A65" s="213"/>
      <c r="B65" s="218"/>
      <c r="C65" s="219"/>
      <c r="D65" s="219"/>
      <c r="E65" s="219"/>
      <c r="F65" s="219"/>
      <c r="G65" s="219"/>
      <c r="H65" s="219"/>
      <c r="I65" s="220"/>
      <c r="J65" s="212"/>
      <c r="K65" s="5"/>
      <c r="L65" s="219"/>
      <c r="M65" s="219"/>
      <c r="N65" s="219"/>
      <c r="O65" s="219"/>
      <c r="P65" s="219"/>
      <c r="Q65" s="219"/>
      <c r="R65" s="219"/>
      <c r="S65" s="219"/>
    </row>
    <row r="66" spans="1:19" ht="18" customHeight="1" x14ac:dyDescent="0.25">
      <c r="A66" s="6"/>
      <c r="B66" s="84" t="s">
        <v>42</v>
      </c>
      <c r="C66" s="517"/>
      <c r="D66" s="518"/>
      <c r="E66" s="518"/>
      <c r="F66" s="518"/>
      <c r="G66" s="518"/>
      <c r="H66" s="518"/>
      <c r="I66" s="519"/>
      <c r="J66" s="6"/>
      <c r="K66" s="5"/>
    </row>
    <row r="67" spans="1:19" ht="18" customHeight="1" x14ac:dyDescent="0.25">
      <c r="A67" s="6"/>
      <c r="B67" s="504" t="s">
        <v>54</v>
      </c>
      <c r="C67" s="505"/>
      <c r="D67" s="505"/>
      <c r="E67" s="505"/>
      <c r="F67" s="505"/>
      <c r="G67" s="505"/>
      <c r="H67" s="114"/>
      <c r="I67" s="69"/>
      <c r="J67" s="6"/>
      <c r="K67" s="5"/>
    </row>
    <row r="68" spans="1:19" ht="18" customHeight="1" x14ac:dyDescent="0.25">
      <c r="A68" s="168"/>
      <c r="B68" s="170" t="s">
        <v>30</v>
      </c>
      <c r="C68" s="286" t="s">
        <v>2</v>
      </c>
      <c r="D68" s="168"/>
      <c r="E68" s="168"/>
      <c r="F68" s="168"/>
      <c r="G68" s="168"/>
      <c r="H68" s="168"/>
      <c r="I68" s="7"/>
      <c r="J68" s="168"/>
      <c r="K68" s="5"/>
    </row>
    <row r="69" spans="1:19" ht="15.75" customHeight="1" x14ac:dyDescent="0.25">
      <c r="A69" s="8"/>
      <c r="B69" s="17"/>
      <c r="C69" s="336" t="s">
        <v>166</v>
      </c>
      <c r="D69" s="336"/>
      <c r="E69" s="336"/>
      <c r="F69" s="475"/>
      <c r="G69" s="237">
        <v>0</v>
      </c>
      <c r="H69" s="515" t="s">
        <v>169</v>
      </c>
      <c r="I69" s="516"/>
      <c r="J69" s="168"/>
    </row>
    <row r="70" spans="1:19" ht="15.75" customHeight="1" x14ac:dyDescent="0.25">
      <c r="A70" s="8"/>
      <c r="B70" s="17"/>
      <c r="C70" s="423" t="s">
        <v>200</v>
      </c>
      <c r="D70" s="423"/>
      <c r="E70" s="423"/>
      <c r="F70" s="423"/>
      <c r="G70" s="423"/>
      <c r="H70" s="158"/>
      <c r="I70" s="7"/>
      <c r="J70" s="168"/>
    </row>
    <row r="71" spans="1:19" ht="15.75" customHeight="1" x14ac:dyDescent="0.25">
      <c r="A71" s="8"/>
      <c r="B71" s="17"/>
      <c r="C71" s="336" t="s">
        <v>167</v>
      </c>
      <c r="D71" s="336"/>
      <c r="E71" s="336"/>
      <c r="F71" s="155"/>
      <c r="G71" s="237">
        <v>0</v>
      </c>
      <c r="H71" s="167"/>
      <c r="I71" s="7"/>
      <c r="J71" s="168"/>
    </row>
    <row r="72" spans="1:19" ht="15.75" customHeight="1" x14ac:dyDescent="0.25">
      <c r="A72" s="8"/>
      <c r="B72" s="17"/>
      <c r="C72" s="423" t="s">
        <v>201</v>
      </c>
      <c r="D72" s="423"/>
      <c r="E72" s="423"/>
      <c r="F72" s="423"/>
      <c r="G72" s="423"/>
      <c r="H72" s="167"/>
      <c r="I72" s="7"/>
      <c r="J72" s="168"/>
    </row>
    <row r="73" spans="1:19" ht="15.75" customHeight="1" x14ac:dyDescent="0.25">
      <c r="A73" s="8"/>
      <c r="B73" s="17"/>
      <c r="C73" s="336" t="s">
        <v>165</v>
      </c>
      <c r="D73" s="336"/>
      <c r="E73" s="336"/>
      <c r="F73" s="161"/>
      <c r="G73" s="237">
        <v>0</v>
      </c>
      <c r="H73" s="167"/>
      <c r="I73" s="7"/>
      <c r="J73" s="168"/>
    </row>
    <row r="74" spans="1:19" ht="15.75" customHeight="1" x14ac:dyDescent="0.25">
      <c r="A74" s="8"/>
      <c r="B74" s="17"/>
      <c r="C74" s="336" t="s">
        <v>164</v>
      </c>
      <c r="D74" s="336"/>
      <c r="E74" s="336"/>
      <c r="F74" s="161"/>
      <c r="G74" s="237">
        <v>0</v>
      </c>
      <c r="H74" s="167"/>
      <c r="I74" s="7"/>
      <c r="J74" s="168"/>
    </row>
    <row r="75" spans="1:19" ht="15.75" customHeight="1" x14ac:dyDescent="0.25">
      <c r="A75" s="8"/>
      <c r="B75" s="17"/>
      <c r="C75" s="336" t="s">
        <v>163</v>
      </c>
      <c r="D75" s="336"/>
      <c r="E75" s="336"/>
      <c r="F75" s="161"/>
      <c r="G75" s="237">
        <v>0</v>
      </c>
      <c r="H75" s="167"/>
      <c r="I75" s="7"/>
      <c r="J75" s="168"/>
    </row>
    <row r="76" spans="1:19" ht="15.75" customHeight="1" x14ac:dyDescent="0.25">
      <c r="A76" s="8"/>
      <c r="B76" s="17"/>
      <c r="C76" s="336" t="s">
        <v>168</v>
      </c>
      <c r="D76" s="336"/>
      <c r="E76" s="336"/>
      <c r="F76" s="475"/>
      <c r="G76" s="237">
        <v>0</v>
      </c>
      <c r="H76" s="167"/>
      <c r="I76" s="7"/>
      <c r="J76" s="168"/>
    </row>
    <row r="77" spans="1:19" ht="15.75" customHeight="1" thickBot="1" x14ac:dyDescent="0.3">
      <c r="A77" s="8"/>
      <c r="B77" s="17"/>
      <c r="C77" s="423" t="s">
        <v>204</v>
      </c>
      <c r="D77" s="423"/>
      <c r="E77" s="423"/>
      <c r="F77" s="423"/>
      <c r="G77" s="423"/>
      <c r="H77" s="167"/>
      <c r="I77" s="7"/>
      <c r="J77" s="168"/>
    </row>
    <row r="78" spans="1:19" ht="15.75" customHeight="1" thickBot="1" x14ac:dyDescent="0.3">
      <c r="A78" s="168"/>
      <c r="B78" s="17"/>
      <c r="C78" s="332" t="s">
        <v>41</v>
      </c>
      <c r="D78" s="332"/>
      <c r="E78" s="332"/>
      <c r="F78" s="332"/>
      <c r="G78" s="332"/>
      <c r="H78" s="291">
        <f>G69+G71+G73+G74+G75+G76</f>
        <v>0</v>
      </c>
      <c r="I78" s="7"/>
      <c r="J78" s="168"/>
      <c r="K78" s="5"/>
    </row>
    <row r="79" spans="1:19" ht="15.75" customHeight="1" thickBot="1" x14ac:dyDescent="0.3">
      <c r="A79" s="168"/>
      <c r="B79" s="17"/>
      <c r="C79" s="332" t="s">
        <v>55</v>
      </c>
      <c r="D79" s="341"/>
      <c r="E79" s="341"/>
      <c r="F79" s="341"/>
      <c r="G79" s="341"/>
      <c r="H79" s="289">
        <f>SUM(H78)/12</f>
        <v>0</v>
      </c>
      <c r="I79" s="7"/>
      <c r="J79" s="168"/>
      <c r="K79" s="5"/>
    </row>
    <row r="80" spans="1:19" ht="15.75" customHeight="1" thickBot="1" x14ac:dyDescent="0.3">
      <c r="A80" s="168"/>
      <c r="B80" s="17"/>
      <c r="C80" s="500" t="s">
        <v>120</v>
      </c>
      <c r="D80" s="500"/>
      <c r="E80" s="500"/>
      <c r="F80" s="500"/>
      <c r="G80" s="500"/>
      <c r="H80" s="290">
        <v>0</v>
      </c>
      <c r="I80" s="7"/>
      <c r="J80" s="168"/>
      <c r="K80" s="5"/>
    </row>
    <row r="81" spans="1:11" ht="15.75" customHeight="1" thickBot="1" x14ac:dyDescent="0.3">
      <c r="A81" s="168"/>
      <c r="B81" s="70"/>
      <c r="C81" s="495" t="s">
        <v>171</v>
      </c>
      <c r="D81" s="495"/>
      <c r="E81" s="495"/>
      <c r="F81" s="495"/>
      <c r="G81" s="495"/>
      <c r="H81" s="289">
        <f>H79+H80</f>
        <v>0</v>
      </c>
      <c r="I81" s="10"/>
      <c r="J81" s="168"/>
      <c r="K81" s="5"/>
    </row>
    <row r="82" spans="1:11" ht="18" customHeight="1" x14ac:dyDescent="0.25">
      <c r="A82" s="168"/>
      <c r="B82" s="84" t="s">
        <v>42</v>
      </c>
      <c r="C82" s="517"/>
      <c r="D82" s="518"/>
      <c r="E82" s="518"/>
      <c r="F82" s="518"/>
      <c r="G82" s="518"/>
      <c r="H82" s="531"/>
      <c r="I82" s="519"/>
      <c r="J82" s="168"/>
      <c r="K82" s="5"/>
    </row>
    <row r="83" spans="1:11" ht="18" customHeight="1" x14ac:dyDescent="0.25">
      <c r="A83" s="168"/>
      <c r="B83" s="504" t="s">
        <v>54</v>
      </c>
      <c r="C83" s="532"/>
      <c r="D83" s="532"/>
      <c r="E83" s="532"/>
      <c r="F83" s="532"/>
      <c r="G83" s="532"/>
      <c r="H83" s="169"/>
      <c r="I83" s="69"/>
      <c r="J83" s="168"/>
      <c r="K83" s="5"/>
    </row>
    <row r="84" spans="1:11" ht="18" customHeight="1" x14ac:dyDescent="0.25">
      <c r="A84" s="111"/>
      <c r="B84" s="170" t="s">
        <v>30</v>
      </c>
      <c r="C84" s="286" t="s">
        <v>2</v>
      </c>
      <c r="D84" s="115"/>
      <c r="E84" s="115"/>
      <c r="F84" s="115"/>
      <c r="G84" s="115"/>
      <c r="H84" s="115"/>
      <c r="I84" s="7"/>
      <c r="J84" s="111"/>
      <c r="K84" s="5"/>
    </row>
    <row r="85" spans="1:11" ht="15.75" customHeight="1" x14ac:dyDescent="0.25">
      <c r="A85" s="8"/>
      <c r="B85" s="17"/>
      <c r="C85" s="336" t="s">
        <v>166</v>
      </c>
      <c r="D85" s="336"/>
      <c r="E85" s="336"/>
      <c r="F85" s="475"/>
      <c r="G85" s="237">
        <v>0</v>
      </c>
      <c r="H85" s="515" t="s">
        <v>169</v>
      </c>
      <c r="I85" s="516"/>
      <c r="J85" s="168"/>
    </row>
    <row r="86" spans="1:11" ht="15.75" customHeight="1" x14ac:dyDescent="0.25">
      <c r="A86" s="8"/>
      <c r="B86" s="17"/>
      <c r="C86" s="423" t="s">
        <v>200</v>
      </c>
      <c r="D86" s="423"/>
      <c r="E86" s="423"/>
      <c r="F86" s="423"/>
      <c r="G86" s="423"/>
      <c r="H86" s="158"/>
      <c r="I86" s="7"/>
      <c r="J86" s="168"/>
    </row>
    <row r="87" spans="1:11" ht="15.75" customHeight="1" x14ac:dyDescent="0.25">
      <c r="A87" s="8"/>
      <c r="B87" s="17"/>
      <c r="C87" s="336" t="s">
        <v>167</v>
      </c>
      <c r="D87" s="336"/>
      <c r="E87" s="336"/>
      <c r="F87" s="155"/>
      <c r="G87" s="237">
        <v>0</v>
      </c>
      <c r="H87" s="167"/>
      <c r="I87" s="7"/>
      <c r="J87" s="168"/>
    </row>
    <row r="88" spans="1:11" ht="15.75" customHeight="1" x14ac:dyDescent="0.25">
      <c r="A88" s="8"/>
      <c r="B88" s="17"/>
      <c r="C88" s="423" t="s">
        <v>201</v>
      </c>
      <c r="D88" s="423"/>
      <c r="E88" s="423"/>
      <c r="F88" s="423"/>
      <c r="G88" s="423"/>
      <c r="H88" s="167"/>
      <c r="I88" s="7"/>
      <c r="J88" s="168"/>
    </row>
    <row r="89" spans="1:11" ht="15.75" customHeight="1" x14ac:dyDescent="0.25">
      <c r="A89" s="8"/>
      <c r="B89" s="17"/>
      <c r="C89" s="336" t="s">
        <v>165</v>
      </c>
      <c r="D89" s="336"/>
      <c r="E89" s="336"/>
      <c r="F89" s="161"/>
      <c r="G89" s="237">
        <v>0</v>
      </c>
      <c r="H89" s="167"/>
      <c r="I89" s="7"/>
      <c r="J89" s="168"/>
    </row>
    <row r="90" spans="1:11" ht="15.75" customHeight="1" x14ac:dyDescent="0.25">
      <c r="A90" s="8"/>
      <c r="B90" s="17"/>
      <c r="C90" s="336" t="s">
        <v>164</v>
      </c>
      <c r="D90" s="336"/>
      <c r="E90" s="336"/>
      <c r="F90" s="161"/>
      <c r="G90" s="237">
        <v>0</v>
      </c>
      <c r="H90" s="167"/>
      <c r="I90" s="7"/>
      <c r="J90" s="168"/>
    </row>
    <row r="91" spans="1:11" ht="15.75" customHeight="1" x14ac:dyDescent="0.25">
      <c r="A91" s="8"/>
      <c r="B91" s="17"/>
      <c r="C91" s="336" t="s">
        <v>163</v>
      </c>
      <c r="D91" s="336"/>
      <c r="E91" s="336"/>
      <c r="F91" s="161"/>
      <c r="G91" s="237">
        <v>0</v>
      </c>
      <c r="H91" s="167"/>
      <c r="I91" s="7"/>
      <c r="J91" s="168"/>
    </row>
    <row r="92" spans="1:11" ht="15.75" customHeight="1" x14ac:dyDescent="0.25">
      <c r="A92" s="8"/>
      <c r="B92" s="17"/>
      <c r="C92" s="336" t="s">
        <v>168</v>
      </c>
      <c r="D92" s="336"/>
      <c r="E92" s="336"/>
      <c r="F92" s="475"/>
      <c r="G92" s="237">
        <v>0</v>
      </c>
      <c r="H92" s="167"/>
      <c r="I92" s="7"/>
      <c r="J92" s="168"/>
    </row>
    <row r="93" spans="1:11" ht="15.75" customHeight="1" thickBot="1" x14ac:dyDescent="0.3">
      <c r="A93" s="8"/>
      <c r="B93" s="17"/>
      <c r="C93" s="423" t="s">
        <v>205</v>
      </c>
      <c r="D93" s="423"/>
      <c r="E93" s="423"/>
      <c r="F93" s="423"/>
      <c r="G93" s="423"/>
      <c r="H93" s="167"/>
      <c r="I93" s="7"/>
      <c r="J93" s="168"/>
    </row>
    <row r="94" spans="1:11" ht="15.75" customHeight="1" thickBot="1" x14ac:dyDescent="0.3">
      <c r="A94" s="168"/>
      <c r="B94" s="17"/>
      <c r="C94" s="332" t="s">
        <v>41</v>
      </c>
      <c r="D94" s="332"/>
      <c r="E94" s="332"/>
      <c r="F94" s="332"/>
      <c r="G94" s="332"/>
      <c r="H94" s="291">
        <f>G85+G87+G89+G90+G91+G92</f>
        <v>0</v>
      </c>
      <c r="I94" s="7"/>
      <c r="J94" s="168"/>
      <c r="K94" s="5"/>
    </row>
    <row r="95" spans="1:11" ht="15.75" customHeight="1" thickBot="1" x14ac:dyDescent="0.3">
      <c r="A95" s="168"/>
      <c r="B95" s="17"/>
      <c r="C95" s="332" t="s">
        <v>55</v>
      </c>
      <c r="D95" s="341"/>
      <c r="E95" s="341"/>
      <c r="F95" s="341"/>
      <c r="G95" s="341"/>
      <c r="H95" s="289">
        <f>SUM(H94)/12</f>
        <v>0</v>
      </c>
      <c r="I95" s="7"/>
      <c r="J95" s="168"/>
      <c r="K95" s="5"/>
    </row>
    <row r="96" spans="1:11" ht="15.75" customHeight="1" thickBot="1" x14ac:dyDescent="0.3">
      <c r="A96" s="168"/>
      <c r="B96" s="17"/>
      <c r="C96" s="500" t="s">
        <v>120</v>
      </c>
      <c r="D96" s="500"/>
      <c r="E96" s="500"/>
      <c r="F96" s="500"/>
      <c r="G96" s="500"/>
      <c r="H96" s="290">
        <v>0</v>
      </c>
      <c r="I96" s="7"/>
      <c r="J96" s="168"/>
      <c r="K96" s="5"/>
    </row>
    <row r="97" spans="1:11" ht="15.75" customHeight="1" thickBot="1" x14ac:dyDescent="0.3">
      <c r="A97" s="168"/>
      <c r="B97" s="70"/>
      <c r="C97" s="495" t="s">
        <v>90</v>
      </c>
      <c r="D97" s="495"/>
      <c r="E97" s="495"/>
      <c r="F97" s="495"/>
      <c r="G97" s="495"/>
      <c r="H97" s="289">
        <f>(H78+H94)/24+H96</f>
        <v>0</v>
      </c>
      <c r="I97" s="10"/>
      <c r="J97" s="168"/>
      <c r="K97" s="5"/>
    </row>
    <row r="98" spans="1:11" ht="18" customHeight="1" x14ac:dyDescent="0.25">
      <c r="A98" s="6"/>
      <c r="B98" s="52"/>
      <c r="C98" s="52"/>
      <c r="D98" s="52"/>
      <c r="E98" s="77"/>
      <c r="F98" s="77"/>
      <c r="G98" s="77"/>
      <c r="H98" s="77"/>
      <c r="I98" s="52"/>
      <c r="J98" s="6"/>
      <c r="K98" s="5"/>
    </row>
    <row r="99" spans="1:11" ht="18" customHeight="1" x14ac:dyDescent="0.25">
      <c r="A99" s="6"/>
      <c r="B99" s="52"/>
      <c r="C99" s="52"/>
      <c r="D99" s="52"/>
      <c r="E99" s="77"/>
      <c r="F99" s="77"/>
      <c r="G99" s="77"/>
      <c r="H99" s="77"/>
      <c r="I99" s="52"/>
      <c r="J99" s="6"/>
      <c r="K99" s="5"/>
    </row>
  </sheetData>
  <mergeCells count="88">
    <mergeCell ref="C88:G88"/>
    <mergeCell ref="C89:E89"/>
    <mergeCell ref="C95:G95"/>
    <mergeCell ref="C96:G96"/>
    <mergeCell ref="C97:G97"/>
    <mergeCell ref="C90:E90"/>
    <mergeCell ref="C91:E91"/>
    <mergeCell ref="C92:F92"/>
    <mergeCell ref="C93:G93"/>
    <mergeCell ref="C94:G94"/>
    <mergeCell ref="C69:F69"/>
    <mergeCell ref="H69:I69"/>
    <mergeCell ref="C71:E71"/>
    <mergeCell ref="C73:E73"/>
    <mergeCell ref="C74:E74"/>
    <mergeCell ref="C40:G40"/>
    <mergeCell ref="C46:G46"/>
    <mergeCell ref="C47:G47"/>
    <mergeCell ref="C48:G48"/>
    <mergeCell ref="C49:G49"/>
    <mergeCell ref="C41:E41"/>
    <mergeCell ref="C42:E42"/>
    <mergeCell ref="C43:E43"/>
    <mergeCell ref="C44:F44"/>
    <mergeCell ref="C45:G45"/>
    <mergeCell ref="B67:G67"/>
    <mergeCell ref="B53:I54"/>
    <mergeCell ref="B55:C55"/>
    <mergeCell ref="B56:I56"/>
    <mergeCell ref="C21:F21"/>
    <mergeCell ref="H21:I21"/>
    <mergeCell ref="C22:G22"/>
    <mergeCell ref="C23:E23"/>
    <mergeCell ref="C24:G24"/>
    <mergeCell ref="C25:E25"/>
    <mergeCell ref="C26:E26"/>
    <mergeCell ref="C27:E27"/>
    <mergeCell ref="C28:F28"/>
    <mergeCell ref="C29:G29"/>
    <mergeCell ref="C37:F37"/>
    <mergeCell ref="H37:I37"/>
    <mergeCell ref="C87:E87"/>
    <mergeCell ref="C82:I82"/>
    <mergeCell ref="B83:G83"/>
    <mergeCell ref="C70:G70"/>
    <mergeCell ref="C72:G72"/>
    <mergeCell ref="C75:E75"/>
    <mergeCell ref="C76:F76"/>
    <mergeCell ref="C79:G79"/>
    <mergeCell ref="C80:G80"/>
    <mergeCell ref="C81:G81"/>
    <mergeCell ref="C77:G77"/>
    <mergeCell ref="C78:G78"/>
    <mergeCell ref="C85:F85"/>
    <mergeCell ref="H85:I85"/>
    <mergeCell ref="C86:G86"/>
    <mergeCell ref="B57:I57"/>
    <mergeCell ref="B58:I58"/>
    <mergeCell ref="B59:I59"/>
    <mergeCell ref="C30:G30"/>
    <mergeCell ref="B7:C7"/>
    <mergeCell ref="B19:G19"/>
    <mergeCell ref="B10:I10"/>
    <mergeCell ref="B11:I11"/>
    <mergeCell ref="B12:I12"/>
    <mergeCell ref="C34:I34"/>
    <mergeCell ref="B35:G35"/>
    <mergeCell ref="D7:H7"/>
    <mergeCell ref="D55:H55"/>
    <mergeCell ref="C33:G33"/>
    <mergeCell ref="C38:G38"/>
    <mergeCell ref="C39:E39"/>
    <mergeCell ref="B5:I6"/>
    <mergeCell ref="C18:I18"/>
    <mergeCell ref="C66:I66"/>
    <mergeCell ref="B8:I8"/>
    <mergeCell ref="B9:I9"/>
    <mergeCell ref="B13:I13"/>
    <mergeCell ref="B14:I14"/>
    <mergeCell ref="B15:I15"/>
    <mergeCell ref="B16:I16"/>
    <mergeCell ref="C31:G31"/>
    <mergeCell ref="C32:G32"/>
    <mergeCell ref="B60:I60"/>
    <mergeCell ref="B61:I61"/>
    <mergeCell ref="B62:I62"/>
    <mergeCell ref="B63:I63"/>
    <mergeCell ref="B64:I64"/>
  </mergeCells>
  <pageMargins left="0.5" right="0.5" top="0.25" bottom="0.25" header="0.3" footer="0"/>
  <pageSetup orientation="portrait" r:id="rId1"/>
  <headerFooter>
    <oddFooter>&amp;L2/20/13 - Version 6</oddFooter>
  </headerFooter>
  <rowBreaks count="1" manualBreakCount="1">
    <brk id="4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showGridLines="0" showRowColHeaders="0" topLeftCell="A73" workbookViewId="0">
      <selection activeCell="B43" sqref="B43"/>
    </sheetView>
  </sheetViews>
  <sheetFormatPr defaultColWidth="12.7109375" defaultRowHeight="18" customHeight="1" x14ac:dyDescent="0.25"/>
  <cols>
    <col min="1" max="1" width="2.7109375" style="73" customWidth="1"/>
    <col min="2" max="5" width="12.7109375" style="4"/>
    <col min="6" max="6" width="2.7109375" style="4" customWidth="1"/>
    <col min="7" max="8" width="14.28515625" style="4" customWidth="1"/>
    <col min="9" max="9" width="10.7109375" style="4" customWidth="1"/>
    <col min="10" max="10" width="12.7109375" style="73"/>
    <col min="11" max="16384" width="12.7109375" style="4"/>
  </cols>
  <sheetData>
    <row r="1" spans="1:19" ht="18" customHeight="1" thickBot="1" x14ac:dyDescent="0.3"/>
    <row r="2" spans="1:19" ht="18" customHeight="1" x14ac:dyDescent="0.25">
      <c r="B2" s="78"/>
      <c r="C2" s="79"/>
      <c r="D2" s="79"/>
      <c r="E2" s="79"/>
      <c r="F2" s="79"/>
      <c r="G2" s="79"/>
      <c r="H2" s="79"/>
      <c r="I2" s="80"/>
    </row>
    <row r="3" spans="1:19" ht="18" customHeight="1" x14ac:dyDescent="0.25">
      <c r="B3" s="81"/>
      <c r="C3" s="73"/>
      <c r="D3" s="73"/>
      <c r="E3" s="73"/>
      <c r="F3" s="73"/>
      <c r="G3" s="73"/>
      <c r="H3" s="73"/>
      <c r="I3" s="82"/>
    </row>
    <row r="4" spans="1:19" ht="18" customHeight="1" thickBot="1" x14ac:dyDescent="0.3">
      <c r="A4" s="129"/>
      <c r="B4" s="8"/>
      <c r="C4" s="129"/>
      <c r="D4" s="129"/>
      <c r="E4" s="129"/>
      <c r="F4" s="129"/>
      <c r="G4" s="129"/>
      <c r="H4" s="129"/>
      <c r="I4" s="7"/>
      <c r="J4" s="129"/>
      <c r="K4" s="5"/>
    </row>
    <row r="5" spans="1:19" ht="18" customHeight="1" x14ac:dyDescent="0.25">
      <c r="B5" s="538" t="s">
        <v>129</v>
      </c>
      <c r="C5" s="356"/>
      <c r="D5" s="356"/>
      <c r="E5" s="356"/>
      <c r="F5" s="356"/>
      <c r="G5" s="356"/>
      <c r="H5" s="356"/>
      <c r="I5" s="357"/>
      <c r="J5" s="129"/>
      <c r="K5" s="58"/>
    </row>
    <row r="6" spans="1:19" ht="18" customHeight="1" x14ac:dyDescent="0.25">
      <c r="A6" s="129"/>
      <c r="B6" s="358"/>
      <c r="C6" s="359"/>
      <c r="D6" s="359"/>
      <c r="E6" s="359"/>
      <c r="F6" s="359"/>
      <c r="G6" s="359"/>
      <c r="H6" s="359"/>
      <c r="I6" s="360"/>
      <c r="J6" s="128"/>
      <c r="K6" s="5"/>
    </row>
    <row r="7" spans="1:19" ht="18" customHeight="1" x14ac:dyDescent="0.25">
      <c r="A7" s="129"/>
      <c r="B7" s="429" t="s">
        <v>0</v>
      </c>
      <c r="C7" s="445"/>
      <c r="D7" s="405"/>
      <c r="E7" s="406"/>
      <c r="F7" s="406"/>
      <c r="G7" s="406"/>
      <c r="H7" s="407"/>
      <c r="I7" s="60"/>
      <c r="J7" s="128"/>
      <c r="K7" s="5"/>
    </row>
    <row r="8" spans="1:19" ht="18" customHeight="1" thickBot="1" x14ac:dyDescent="0.3">
      <c r="A8" s="129"/>
      <c r="B8" s="113"/>
      <c r="C8" s="61"/>
      <c r="D8" s="62"/>
      <c r="E8" s="128"/>
      <c r="F8" s="128"/>
      <c r="G8" s="128"/>
      <c r="H8" s="128"/>
      <c r="I8" s="60"/>
      <c r="J8" s="128"/>
      <c r="K8" s="5"/>
    </row>
    <row r="9" spans="1:19" ht="18" customHeight="1" x14ac:dyDescent="0.25">
      <c r="A9" s="129"/>
      <c r="B9" s="520" t="s">
        <v>131</v>
      </c>
      <c r="C9" s="521"/>
      <c r="D9" s="521"/>
      <c r="E9" s="521"/>
      <c r="F9" s="521"/>
      <c r="G9" s="521"/>
      <c r="H9" s="521"/>
      <c r="I9" s="522"/>
      <c r="J9" s="128"/>
      <c r="K9" s="5"/>
    </row>
    <row r="10" spans="1:19" ht="18" customHeight="1" x14ac:dyDescent="0.25">
      <c r="A10" s="129"/>
      <c r="B10" s="476" t="s">
        <v>67</v>
      </c>
      <c r="C10" s="477"/>
      <c r="D10" s="477"/>
      <c r="E10" s="477"/>
      <c r="F10" s="477"/>
      <c r="G10" s="477"/>
      <c r="H10" s="477"/>
      <c r="I10" s="478"/>
      <c r="J10" s="128"/>
      <c r="K10" s="5"/>
    </row>
    <row r="11" spans="1:19" ht="18" customHeight="1" x14ac:dyDescent="0.25">
      <c r="A11" s="129"/>
      <c r="B11" s="335" t="s">
        <v>199</v>
      </c>
      <c r="C11" s="336"/>
      <c r="D11" s="336"/>
      <c r="E11" s="336"/>
      <c r="F11" s="336"/>
      <c r="G11" s="336"/>
      <c r="H11" s="336"/>
      <c r="I11" s="432"/>
      <c r="J11" s="128"/>
      <c r="K11" s="5"/>
    </row>
    <row r="12" spans="1:19" ht="18" customHeight="1" x14ac:dyDescent="0.25">
      <c r="A12" s="129"/>
      <c r="B12" s="476" t="s">
        <v>39</v>
      </c>
      <c r="C12" s="477"/>
      <c r="D12" s="477"/>
      <c r="E12" s="477"/>
      <c r="F12" s="477"/>
      <c r="G12" s="477"/>
      <c r="H12" s="477"/>
      <c r="I12" s="478"/>
      <c r="J12" s="128"/>
      <c r="K12" s="5"/>
      <c r="L12" s="90"/>
      <c r="M12" s="90"/>
      <c r="N12" s="90"/>
      <c r="O12" s="90"/>
      <c r="P12" s="90"/>
      <c r="Q12" s="90"/>
      <c r="R12" s="90"/>
      <c r="S12" s="90"/>
    </row>
    <row r="13" spans="1:19" ht="18" customHeight="1" x14ac:dyDescent="0.25">
      <c r="A13" s="129"/>
      <c r="B13" s="476" t="s">
        <v>60</v>
      </c>
      <c r="C13" s="477"/>
      <c r="D13" s="477"/>
      <c r="E13" s="477"/>
      <c r="F13" s="477"/>
      <c r="G13" s="477"/>
      <c r="H13" s="477"/>
      <c r="I13" s="478"/>
      <c r="J13" s="128"/>
      <c r="K13" s="5"/>
      <c r="L13" s="90"/>
      <c r="M13" s="90"/>
      <c r="N13" s="90"/>
      <c r="O13" s="90"/>
      <c r="P13" s="90"/>
      <c r="Q13" s="90"/>
      <c r="R13" s="90"/>
      <c r="S13" s="90"/>
    </row>
    <row r="14" spans="1:19" ht="18" customHeight="1" x14ac:dyDescent="0.25">
      <c r="A14" s="129"/>
      <c r="B14" s="533" t="s">
        <v>133</v>
      </c>
      <c r="C14" s="534"/>
      <c r="D14" s="534"/>
      <c r="E14" s="534"/>
      <c r="F14" s="534"/>
      <c r="G14" s="534"/>
      <c r="H14" s="534"/>
      <c r="I14" s="535"/>
      <c r="J14" s="128"/>
      <c r="K14" s="5"/>
      <c r="L14" s="90"/>
      <c r="M14" s="90"/>
      <c r="N14" s="90"/>
      <c r="O14" s="90"/>
      <c r="P14" s="90"/>
      <c r="Q14" s="90"/>
      <c r="R14" s="90"/>
      <c r="S14" s="90"/>
    </row>
    <row r="15" spans="1:19" ht="18" customHeight="1" x14ac:dyDescent="0.25">
      <c r="A15" s="129"/>
      <c r="B15" s="533" t="s">
        <v>136</v>
      </c>
      <c r="C15" s="534"/>
      <c r="D15" s="534"/>
      <c r="E15" s="534"/>
      <c r="F15" s="534"/>
      <c r="G15" s="534"/>
      <c r="H15" s="534"/>
      <c r="I15" s="535"/>
      <c r="J15" s="128"/>
      <c r="K15" s="5"/>
    </row>
    <row r="16" spans="1:19" ht="18" customHeight="1" thickBot="1" x14ac:dyDescent="0.3">
      <c r="A16" s="132"/>
      <c r="B16" s="512" t="s">
        <v>114</v>
      </c>
      <c r="C16" s="513"/>
      <c r="D16" s="513"/>
      <c r="E16" s="513"/>
      <c r="F16" s="513"/>
      <c r="G16" s="513"/>
      <c r="H16" s="513"/>
      <c r="I16" s="514"/>
      <c r="J16" s="131"/>
      <c r="K16" s="5"/>
    </row>
    <row r="17" spans="1:11" ht="18" customHeight="1" x14ac:dyDescent="0.25">
      <c r="A17" s="213"/>
      <c r="B17" s="292"/>
      <c r="C17" s="293"/>
      <c r="D17" s="293"/>
      <c r="E17" s="293"/>
      <c r="F17" s="293"/>
      <c r="G17" s="293"/>
      <c r="H17" s="293"/>
      <c r="I17" s="294"/>
      <c r="J17" s="212"/>
      <c r="K17" s="5"/>
    </row>
    <row r="18" spans="1:11" ht="18" customHeight="1" x14ac:dyDescent="0.25">
      <c r="A18" s="129"/>
      <c r="B18" s="113" t="s">
        <v>40</v>
      </c>
      <c r="C18" s="497"/>
      <c r="D18" s="498"/>
      <c r="E18" s="498"/>
      <c r="F18" s="498"/>
      <c r="G18" s="498"/>
      <c r="H18" s="498"/>
      <c r="I18" s="499"/>
      <c r="J18" s="129"/>
      <c r="K18" s="5"/>
    </row>
    <row r="19" spans="1:11" ht="18" customHeight="1" x14ac:dyDescent="0.25">
      <c r="A19" s="129"/>
      <c r="B19" s="504" t="s">
        <v>54</v>
      </c>
      <c r="C19" s="505"/>
      <c r="D19" s="505"/>
      <c r="E19" s="505"/>
      <c r="F19" s="505"/>
      <c r="G19" s="505"/>
      <c r="H19" s="217"/>
      <c r="I19" s="69"/>
      <c r="J19" s="129"/>
      <c r="K19" s="5"/>
    </row>
    <row r="20" spans="1:11" ht="18" customHeight="1" x14ac:dyDescent="0.25">
      <c r="A20" s="129"/>
      <c r="B20" s="198" t="s">
        <v>30</v>
      </c>
      <c r="C20" s="286" t="s">
        <v>2</v>
      </c>
      <c r="D20" s="213"/>
      <c r="E20" s="213"/>
      <c r="F20" s="213"/>
      <c r="G20" s="213"/>
      <c r="H20" s="213"/>
      <c r="I20" s="7"/>
      <c r="J20" s="129"/>
      <c r="K20" s="5"/>
    </row>
    <row r="21" spans="1:11" ht="18" customHeight="1" x14ac:dyDescent="0.25">
      <c r="A21" s="129"/>
      <c r="B21" s="17"/>
      <c r="C21" s="336" t="s">
        <v>172</v>
      </c>
      <c r="D21" s="336"/>
      <c r="E21" s="336"/>
      <c r="F21" s="475"/>
      <c r="G21" s="295">
        <v>0</v>
      </c>
      <c r="H21" s="536" t="s">
        <v>169</v>
      </c>
      <c r="I21" s="537"/>
      <c r="J21" s="129"/>
      <c r="K21" s="5"/>
    </row>
    <row r="22" spans="1:11" ht="18" customHeight="1" x14ac:dyDescent="0.25">
      <c r="A22" s="168"/>
      <c r="B22" s="17"/>
      <c r="C22" s="423" t="s">
        <v>200</v>
      </c>
      <c r="D22" s="423"/>
      <c r="E22" s="423"/>
      <c r="F22" s="423"/>
      <c r="G22" s="423"/>
      <c r="H22" s="194"/>
      <c r="I22" s="7"/>
      <c r="J22" s="168"/>
      <c r="K22" s="5"/>
    </row>
    <row r="23" spans="1:11" ht="18" customHeight="1" x14ac:dyDescent="0.25">
      <c r="A23" s="129"/>
      <c r="B23" s="17"/>
      <c r="C23" s="338" t="s">
        <v>173</v>
      </c>
      <c r="D23" s="336"/>
      <c r="E23" s="336"/>
      <c r="F23" s="193"/>
      <c r="G23" s="295">
        <v>0</v>
      </c>
      <c r="H23" s="212"/>
      <c r="I23" s="7"/>
      <c r="J23" s="129"/>
      <c r="K23" s="5"/>
    </row>
    <row r="24" spans="1:11" ht="18" customHeight="1" thickBot="1" x14ac:dyDescent="0.3">
      <c r="A24" s="168"/>
      <c r="B24" s="17"/>
      <c r="C24" s="423" t="s">
        <v>206</v>
      </c>
      <c r="D24" s="423"/>
      <c r="E24" s="423"/>
      <c r="F24" s="423"/>
      <c r="G24" s="423"/>
      <c r="H24" s="212"/>
      <c r="I24" s="7"/>
      <c r="J24" s="168"/>
      <c r="K24" s="5"/>
    </row>
    <row r="25" spans="1:11" ht="18" customHeight="1" thickBot="1" x14ac:dyDescent="0.3">
      <c r="A25" s="129"/>
      <c r="B25" s="17"/>
      <c r="C25" s="332" t="s">
        <v>41</v>
      </c>
      <c r="D25" s="332"/>
      <c r="E25" s="332"/>
      <c r="F25" s="332"/>
      <c r="G25" s="332"/>
      <c r="H25" s="291">
        <f>SUM(G21:G23)</f>
        <v>0</v>
      </c>
      <c r="I25" s="7"/>
      <c r="J25" s="129"/>
      <c r="K25" s="5"/>
    </row>
    <row r="26" spans="1:11" ht="18" customHeight="1" thickBot="1" x14ac:dyDescent="0.3">
      <c r="A26" s="145"/>
      <c r="B26" s="17"/>
      <c r="C26" s="332" t="s">
        <v>89</v>
      </c>
      <c r="D26" s="332"/>
      <c r="E26" s="332"/>
      <c r="F26" s="332"/>
      <c r="G26" s="339"/>
      <c r="H26" s="289">
        <f>SUM(H25/12)</f>
        <v>0</v>
      </c>
      <c r="I26" s="7"/>
      <c r="J26" s="145"/>
      <c r="K26" s="5"/>
    </row>
    <row r="27" spans="1:11" ht="18" customHeight="1" thickBot="1" x14ac:dyDescent="0.3">
      <c r="A27" s="145"/>
      <c r="B27" s="17"/>
      <c r="C27" s="332" t="s">
        <v>130</v>
      </c>
      <c r="D27" s="332"/>
      <c r="E27" s="332"/>
      <c r="F27" s="332"/>
      <c r="G27" s="332"/>
      <c r="H27" s="290">
        <v>0</v>
      </c>
      <c r="I27" s="7"/>
      <c r="J27" s="145"/>
      <c r="K27" s="5"/>
    </row>
    <row r="28" spans="1:11" ht="18" customHeight="1" thickBot="1" x14ac:dyDescent="0.3">
      <c r="A28" s="129"/>
      <c r="B28" s="70"/>
      <c r="C28" s="502" t="s">
        <v>89</v>
      </c>
      <c r="D28" s="539"/>
      <c r="E28" s="539"/>
      <c r="F28" s="539"/>
      <c r="G28" s="539"/>
      <c r="H28" s="289">
        <f>SUM(H26,H27)</f>
        <v>0</v>
      </c>
      <c r="I28" s="10"/>
      <c r="J28" s="129"/>
      <c r="K28" s="5"/>
    </row>
    <row r="29" spans="1:11" ht="18" customHeight="1" x14ac:dyDescent="0.25">
      <c r="A29" s="129"/>
      <c r="B29" s="87"/>
      <c r="C29" s="74"/>
      <c r="D29" s="74"/>
      <c r="E29" s="74"/>
      <c r="F29" s="74"/>
      <c r="G29" s="74"/>
      <c r="H29" s="168"/>
      <c r="I29" s="75"/>
      <c r="J29" s="129"/>
      <c r="K29" s="5"/>
    </row>
    <row r="30" spans="1:11" ht="18" customHeight="1" x14ac:dyDescent="0.25">
      <c r="A30" s="129"/>
      <c r="B30" s="113" t="s">
        <v>40</v>
      </c>
      <c r="C30" s="497"/>
      <c r="D30" s="498"/>
      <c r="E30" s="498"/>
      <c r="F30" s="498"/>
      <c r="G30" s="498"/>
      <c r="H30" s="498"/>
      <c r="I30" s="499"/>
      <c r="J30" s="129"/>
      <c r="K30" s="5"/>
    </row>
    <row r="31" spans="1:11" ht="18" customHeight="1" x14ac:dyDescent="0.25">
      <c r="A31" s="129"/>
      <c r="B31" s="504" t="s">
        <v>54</v>
      </c>
      <c r="C31" s="505"/>
      <c r="D31" s="505"/>
      <c r="E31" s="505"/>
      <c r="F31" s="505"/>
      <c r="G31" s="505"/>
      <c r="H31" s="130"/>
      <c r="I31" s="69"/>
      <c r="J31" s="129"/>
      <c r="K31" s="5"/>
    </row>
    <row r="32" spans="1:11" ht="18" customHeight="1" x14ac:dyDescent="0.25">
      <c r="A32" s="129"/>
      <c r="B32" s="170" t="s">
        <v>30</v>
      </c>
      <c r="C32" s="286" t="s">
        <v>2</v>
      </c>
      <c r="D32" s="129"/>
      <c r="E32" s="129"/>
      <c r="F32" s="129"/>
      <c r="G32" s="129"/>
      <c r="H32" s="129"/>
      <c r="I32" s="7"/>
      <c r="J32" s="129"/>
      <c r="K32" s="5"/>
    </row>
    <row r="33" spans="1:11" ht="18" customHeight="1" x14ac:dyDescent="0.25">
      <c r="A33" s="129"/>
      <c r="B33" s="17"/>
      <c r="C33" s="336" t="s">
        <v>166</v>
      </c>
      <c r="D33" s="336"/>
      <c r="E33" s="336"/>
      <c r="F33" s="475"/>
      <c r="G33" s="295">
        <v>0</v>
      </c>
      <c r="H33" s="536" t="s">
        <v>169</v>
      </c>
      <c r="I33" s="537"/>
      <c r="J33" s="129"/>
      <c r="K33" s="5"/>
    </row>
    <row r="34" spans="1:11" ht="18" customHeight="1" x14ac:dyDescent="0.25">
      <c r="A34" s="168"/>
      <c r="B34" s="17"/>
      <c r="C34" s="423" t="s">
        <v>200</v>
      </c>
      <c r="D34" s="423"/>
      <c r="E34" s="423"/>
      <c r="F34" s="423"/>
      <c r="G34" s="423"/>
      <c r="H34" s="158"/>
      <c r="I34" s="7"/>
      <c r="J34" s="168"/>
      <c r="K34" s="5"/>
    </row>
    <row r="35" spans="1:11" ht="18" customHeight="1" x14ac:dyDescent="0.25">
      <c r="A35" s="129"/>
      <c r="B35" s="17"/>
      <c r="C35" s="338" t="s">
        <v>174</v>
      </c>
      <c r="D35" s="336"/>
      <c r="E35" s="336"/>
      <c r="F35" s="127"/>
      <c r="G35" s="295">
        <v>0</v>
      </c>
      <c r="H35" s="128"/>
      <c r="I35" s="7"/>
      <c r="J35" s="129"/>
      <c r="K35" s="5"/>
    </row>
    <row r="36" spans="1:11" ht="18" customHeight="1" thickBot="1" x14ac:dyDescent="0.3">
      <c r="A36" s="168"/>
      <c r="B36" s="17"/>
      <c r="C36" s="423" t="s">
        <v>201</v>
      </c>
      <c r="D36" s="423"/>
      <c r="E36" s="423"/>
      <c r="F36" s="423"/>
      <c r="G36" s="423"/>
      <c r="H36" s="167"/>
      <c r="I36" s="7"/>
      <c r="J36" s="168"/>
      <c r="K36" s="5"/>
    </row>
    <row r="37" spans="1:11" ht="18" customHeight="1" thickBot="1" x14ac:dyDescent="0.3">
      <c r="A37" s="145"/>
      <c r="B37" s="17"/>
      <c r="C37" s="332" t="s">
        <v>41</v>
      </c>
      <c r="D37" s="332"/>
      <c r="E37" s="332"/>
      <c r="F37" s="332"/>
      <c r="G37" s="332"/>
      <c r="H37" s="291">
        <f>SUM(G33:G35)</f>
        <v>0</v>
      </c>
      <c r="I37" s="7"/>
      <c r="J37" s="145"/>
      <c r="K37" s="5"/>
    </row>
    <row r="38" spans="1:11" ht="18" customHeight="1" thickBot="1" x14ac:dyDescent="0.3">
      <c r="A38" s="145"/>
      <c r="B38" s="17"/>
      <c r="C38" s="332" t="s">
        <v>55</v>
      </c>
      <c r="D38" s="332"/>
      <c r="E38" s="332"/>
      <c r="F38" s="332"/>
      <c r="G38" s="339"/>
      <c r="H38" s="289">
        <f>SUM(H37/12)</f>
        <v>0</v>
      </c>
      <c r="I38" s="7"/>
      <c r="J38" s="145"/>
      <c r="K38" s="5"/>
    </row>
    <row r="39" spans="1:11" ht="18" customHeight="1" thickBot="1" x14ac:dyDescent="0.3">
      <c r="A39" s="145"/>
      <c r="B39" s="17"/>
      <c r="C39" s="332" t="s">
        <v>130</v>
      </c>
      <c r="D39" s="332"/>
      <c r="E39" s="332"/>
      <c r="F39" s="332"/>
      <c r="G39" s="332"/>
      <c r="H39" s="290">
        <v>0</v>
      </c>
      <c r="I39" s="7"/>
      <c r="J39" s="145"/>
      <c r="K39" s="5"/>
    </row>
    <row r="40" spans="1:11" ht="18" customHeight="1" thickBot="1" x14ac:dyDescent="0.3">
      <c r="A40" s="145"/>
      <c r="B40" s="17"/>
      <c r="C40" s="332" t="s">
        <v>89</v>
      </c>
      <c r="D40" s="332"/>
      <c r="E40" s="332"/>
      <c r="F40" s="332"/>
      <c r="G40" s="339"/>
      <c r="H40" s="289">
        <f>SUM(H38,H39)</f>
        <v>0</v>
      </c>
      <c r="I40" s="7"/>
      <c r="J40" s="145"/>
      <c r="K40" s="5"/>
    </row>
    <row r="41" spans="1:11" ht="18" customHeight="1" thickBot="1" x14ac:dyDescent="0.3">
      <c r="A41" s="129"/>
      <c r="B41" s="70"/>
      <c r="C41" s="495" t="s">
        <v>90</v>
      </c>
      <c r="D41" s="495"/>
      <c r="E41" s="495"/>
      <c r="F41" s="495"/>
      <c r="G41" s="496"/>
      <c r="H41" s="296">
        <f>SUM(H28+H40)/2</f>
        <v>0</v>
      </c>
      <c r="I41" s="10"/>
      <c r="J41" s="129"/>
      <c r="K41" s="5"/>
    </row>
    <row r="42" spans="1:11" ht="18" customHeight="1" x14ac:dyDescent="0.25">
      <c r="B42" s="78"/>
      <c r="C42" s="79"/>
      <c r="D42" s="79"/>
      <c r="E42" s="79"/>
      <c r="F42" s="79"/>
      <c r="G42" s="79"/>
      <c r="H42" s="79"/>
      <c r="I42" s="80"/>
    </row>
    <row r="43" spans="1:11" ht="18" customHeight="1" x14ac:dyDescent="0.25">
      <c r="B43" s="81"/>
      <c r="C43" s="73"/>
      <c r="D43" s="73"/>
      <c r="E43" s="73"/>
      <c r="F43" s="73"/>
      <c r="G43" s="73"/>
      <c r="H43" s="73"/>
      <c r="I43" s="82"/>
    </row>
    <row r="44" spans="1:11" ht="18" customHeight="1" thickBot="1" x14ac:dyDescent="0.3">
      <c r="A44" s="129"/>
      <c r="B44" s="55"/>
      <c r="C44" s="9"/>
      <c r="D44" s="9"/>
      <c r="E44" s="9"/>
      <c r="F44" s="9"/>
      <c r="G44" s="9"/>
      <c r="H44" s="9"/>
      <c r="I44" s="10"/>
      <c r="J44" s="129"/>
      <c r="K44" s="5"/>
    </row>
    <row r="45" spans="1:11" ht="18" customHeight="1" x14ac:dyDescent="0.25">
      <c r="B45" s="538" t="s">
        <v>129</v>
      </c>
      <c r="C45" s="356"/>
      <c r="D45" s="356"/>
      <c r="E45" s="356"/>
      <c r="F45" s="356"/>
      <c r="G45" s="356"/>
      <c r="H45" s="356"/>
      <c r="I45" s="357"/>
      <c r="J45" s="129"/>
      <c r="K45" s="58"/>
    </row>
    <row r="46" spans="1:11" ht="18" customHeight="1" x14ac:dyDescent="0.25">
      <c r="A46" s="129"/>
      <c r="B46" s="358"/>
      <c r="C46" s="359"/>
      <c r="D46" s="359"/>
      <c r="E46" s="359"/>
      <c r="F46" s="359"/>
      <c r="G46" s="359"/>
      <c r="H46" s="359"/>
      <c r="I46" s="360"/>
      <c r="J46" s="128"/>
      <c r="K46" s="5"/>
    </row>
    <row r="47" spans="1:11" ht="18" customHeight="1" x14ac:dyDescent="0.25">
      <c r="A47" s="129"/>
      <c r="B47" s="429" t="s">
        <v>0</v>
      </c>
      <c r="C47" s="445"/>
      <c r="D47" s="405"/>
      <c r="E47" s="406"/>
      <c r="F47" s="406"/>
      <c r="G47" s="406"/>
      <c r="H47" s="407"/>
      <c r="I47" s="60"/>
      <c r="J47" s="128"/>
      <c r="K47" s="5"/>
    </row>
    <row r="48" spans="1:11" ht="18" customHeight="1" thickBot="1" x14ac:dyDescent="0.3">
      <c r="A48" s="129"/>
      <c r="B48" s="113"/>
      <c r="C48" s="61"/>
      <c r="D48" s="62"/>
      <c r="E48" s="128"/>
      <c r="F48" s="128"/>
      <c r="G48" s="128"/>
      <c r="H48" s="128"/>
      <c r="I48" s="60"/>
      <c r="J48" s="128"/>
      <c r="K48" s="5"/>
    </row>
    <row r="49" spans="1:19" ht="18" customHeight="1" x14ac:dyDescent="0.25">
      <c r="A49" s="129"/>
      <c r="B49" s="520" t="s">
        <v>131</v>
      </c>
      <c r="C49" s="521"/>
      <c r="D49" s="521"/>
      <c r="E49" s="521"/>
      <c r="F49" s="521"/>
      <c r="G49" s="521"/>
      <c r="H49" s="521"/>
      <c r="I49" s="522"/>
      <c r="J49" s="128"/>
      <c r="K49" s="5"/>
    </row>
    <row r="50" spans="1:19" ht="18" customHeight="1" x14ac:dyDescent="0.25">
      <c r="A50" s="129"/>
      <c r="B50" s="476" t="s">
        <v>67</v>
      </c>
      <c r="C50" s="477"/>
      <c r="D50" s="477"/>
      <c r="E50" s="477"/>
      <c r="F50" s="477"/>
      <c r="G50" s="477"/>
      <c r="H50" s="477"/>
      <c r="I50" s="478"/>
      <c r="J50" s="128"/>
      <c r="K50" s="5"/>
    </row>
    <row r="51" spans="1:19" ht="18" customHeight="1" x14ac:dyDescent="0.25">
      <c r="A51" s="129"/>
      <c r="B51" s="335" t="s">
        <v>203</v>
      </c>
      <c r="C51" s="336"/>
      <c r="D51" s="336"/>
      <c r="E51" s="336"/>
      <c r="F51" s="336"/>
      <c r="G51" s="336"/>
      <c r="H51" s="336"/>
      <c r="I51" s="432"/>
      <c r="J51" s="128"/>
      <c r="K51" s="5"/>
    </row>
    <row r="52" spans="1:19" ht="18" customHeight="1" x14ac:dyDescent="0.25">
      <c r="A52" s="129"/>
      <c r="B52" s="476" t="s">
        <v>39</v>
      </c>
      <c r="C52" s="477"/>
      <c r="D52" s="477"/>
      <c r="E52" s="477"/>
      <c r="F52" s="477"/>
      <c r="G52" s="477"/>
      <c r="H52" s="477"/>
      <c r="I52" s="478"/>
      <c r="J52" s="128"/>
      <c r="K52" s="5"/>
      <c r="L52" s="90"/>
      <c r="M52" s="90"/>
      <c r="N52" s="90"/>
      <c r="O52" s="90"/>
      <c r="P52" s="90"/>
      <c r="Q52" s="90"/>
      <c r="R52" s="90"/>
      <c r="S52" s="90"/>
    </row>
    <row r="53" spans="1:19" ht="18" customHeight="1" x14ac:dyDescent="0.25">
      <c r="A53" s="129"/>
      <c r="B53" s="476" t="s">
        <v>60</v>
      </c>
      <c r="C53" s="477"/>
      <c r="D53" s="477"/>
      <c r="E53" s="477"/>
      <c r="F53" s="477"/>
      <c r="G53" s="477"/>
      <c r="H53" s="477"/>
      <c r="I53" s="478"/>
      <c r="J53" s="128"/>
      <c r="K53" s="5"/>
      <c r="L53" s="90"/>
      <c r="M53" s="90"/>
      <c r="N53" s="90"/>
      <c r="O53" s="90"/>
      <c r="P53" s="90"/>
      <c r="Q53" s="90"/>
      <c r="R53" s="90"/>
      <c r="S53" s="90"/>
    </row>
    <row r="54" spans="1:19" ht="18" customHeight="1" x14ac:dyDescent="0.25">
      <c r="A54" s="129"/>
      <c r="B54" s="533" t="s">
        <v>133</v>
      </c>
      <c r="C54" s="534"/>
      <c r="D54" s="534"/>
      <c r="E54" s="534"/>
      <c r="F54" s="534"/>
      <c r="G54" s="534"/>
      <c r="H54" s="534"/>
      <c r="I54" s="535"/>
      <c r="J54" s="128"/>
      <c r="K54" s="5"/>
      <c r="L54" s="90"/>
      <c r="M54" s="90"/>
      <c r="N54" s="90"/>
      <c r="O54" s="90"/>
      <c r="P54" s="90"/>
      <c r="Q54" s="90"/>
      <c r="R54" s="90"/>
      <c r="S54" s="90"/>
    </row>
    <row r="55" spans="1:19" ht="18" customHeight="1" x14ac:dyDescent="0.25">
      <c r="A55" s="132"/>
      <c r="B55" s="533" t="s">
        <v>136</v>
      </c>
      <c r="C55" s="534"/>
      <c r="D55" s="534"/>
      <c r="E55" s="534"/>
      <c r="F55" s="534"/>
      <c r="G55" s="534"/>
      <c r="H55" s="534"/>
      <c r="I55" s="535"/>
      <c r="J55" s="131"/>
      <c r="K55" s="5"/>
    </row>
    <row r="56" spans="1:19" ht="18" customHeight="1" thickBot="1" x14ac:dyDescent="0.3">
      <c r="A56" s="132"/>
      <c r="B56" s="512" t="s">
        <v>114</v>
      </c>
      <c r="C56" s="513"/>
      <c r="D56" s="513"/>
      <c r="E56" s="513"/>
      <c r="F56" s="513"/>
      <c r="G56" s="513"/>
      <c r="H56" s="513"/>
      <c r="I56" s="514"/>
      <c r="J56" s="131"/>
      <c r="K56" s="5"/>
    </row>
    <row r="57" spans="1:19" ht="18" customHeight="1" x14ac:dyDescent="0.25">
      <c r="A57" s="129"/>
      <c r="B57" s="83"/>
      <c r="C57" s="129"/>
      <c r="D57" s="129"/>
      <c r="E57" s="129"/>
      <c r="F57" s="129"/>
      <c r="G57" s="129"/>
      <c r="H57" s="129"/>
      <c r="I57" s="7"/>
      <c r="J57" s="129"/>
      <c r="K57" s="5"/>
    </row>
    <row r="58" spans="1:19" ht="18" customHeight="1" x14ac:dyDescent="0.25">
      <c r="A58" s="129"/>
      <c r="B58" s="84" t="s">
        <v>42</v>
      </c>
      <c r="C58" s="517"/>
      <c r="D58" s="518"/>
      <c r="E58" s="518"/>
      <c r="F58" s="518"/>
      <c r="G58" s="518"/>
      <c r="H58" s="518"/>
      <c r="I58" s="519"/>
      <c r="J58" s="129"/>
      <c r="K58" s="5"/>
    </row>
    <row r="59" spans="1:19" ht="18" customHeight="1" x14ac:dyDescent="0.25">
      <c r="A59" s="148"/>
      <c r="B59" s="504" t="s">
        <v>54</v>
      </c>
      <c r="C59" s="505"/>
      <c r="D59" s="505"/>
      <c r="E59" s="505"/>
      <c r="F59" s="505"/>
      <c r="G59" s="505"/>
      <c r="H59" s="149"/>
      <c r="I59" s="69"/>
      <c r="J59" s="148"/>
      <c r="K59" s="5"/>
    </row>
    <row r="60" spans="1:19" ht="18" customHeight="1" x14ac:dyDescent="0.25">
      <c r="A60" s="148"/>
      <c r="B60" s="170" t="s">
        <v>30</v>
      </c>
      <c r="C60" s="286" t="s">
        <v>2</v>
      </c>
      <c r="D60" s="148"/>
      <c r="E60" s="148"/>
      <c r="F60" s="148"/>
      <c r="G60" s="148"/>
      <c r="H60" s="148"/>
      <c r="I60" s="7"/>
      <c r="J60" s="148"/>
      <c r="K60" s="5"/>
    </row>
    <row r="61" spans="1:19" ht="18" customHeight="1" x14ac:dyDescent="0.25">
      <c r="A61" s="148"/>
      <c r="B61" s="17"/>
      <c r="C61" s="336" t="s">
        <v>176</v>
      </c>
      <c r="D61" s="336"/>
      <c r="E61" s="336"/>
      <c r="F61" s="475"/>
      <c r="G61" s="295">
        <v>0</v>
      </c>
      <c r="H61" s="536" t="s">
        <v>169</v>
      </c>
      <c r="I61" s="537"/>
      <c r="J61" s="148"/>
      <c r="K61" s="5"/>
    </row>
    <row r="62" spans="1:19" ht="18" customHeight="1" x14ac:dyDescent="0.25">
      <c r="A62" s="168"/>
      <c r="B62" s="17"/>
      <c r="C62" s="423" t="s">
        <v>200</v>
      </c>
      <c r="D62" s="423"/>
      <c r="E62" s="423"/>
      <c r="F62" s="423"/>
      <c r="G62" s="423"/>
      <c r="H62" s="158"/>
      <c r="I62" s="7"/>
      <c r="J62" s="168"/>
      <c r="K62" s="5"/>
    </row>
    <row r="63" spans="1:19" ht="18" customHeight="1" x14ac:dyDescent="0.25">
      <c r="A63" s="148"/>
      <c r="B63" s="17"/>
      <c r="C63" s="338" t="s">
        <v>175</v>
      </c>
      <c r="D63" s="336"/>
      <c r="E63" s="336"/>
      <c r="F63" s="146"/>
      <c r="G63" s="295">
        <v>0</v>
      </c>
      <c r="H63" s="147"/>
      <c r="I63" s="7"/>
      <c r="J63" s="148"/>
      <c r="K63" s="5"/>
    </row>
    <row r="64" spans="1:19" ht="18" customHeight="1" thickBot="1" x14ac:dyDescent="0.3">
      <c r="A64" s="168"/>
      <c r="B64" s="17"/>
      <c r="C64" s="423" t="s">
        <v>201</v>
      </c>
      <c r="D64" s="423"/>
      <c r="E64" s="423"/>
      <c r="F64" s="423"/>
      <c r="G64" s="423"/>
      <c r="H64" s="167"/>
      <c r="I64" s="7"/>
      <c r="J64" s="168"/>
      <c r="K64" s="5"/>
    </row>
    <row r="65" spans="1:11" ht="18" customHeight="1" thickBot="1" x14ac:dyDescent="0.3">
      <c r="A65" s="148"/>
      <c r="B65" s="17"/>
      <c r="C65" s="332" t="s">
        <v>41</v>
      </c>
      <c r="D65" s="332"/>
      <c r="E65" s="332"/>
      <c r="F65" s="332"/>
      <c r="G65" s="332"/>
      <c r="H65" s="291">
        <f>SUM(G61:G63)</f>
        <v>0</v>
      </c>
      <c r="I65" s="7"/>
      <c r="J65" s="148"/>
      <c r="K65" s="5"/>
    </row>
    <row r="66" spans="1:11" ht="18" customHeight="1" thickBot="1" x14ac:dyDescent="0.3">
      <c r="A66" s="148"/>
      <c r="B66" s="17"/>
      <c r="C66" s="332" t="s">
        <v>89</v>
      </c>
      <c r="D66" s="332"/>
      <c r="E66" s="332"/>
      <c r="F66" s="332"/>
      <c r="G66" s="339"/>
      <c r="H66" s="289">
        <f>SUM(H65/12)</f>
        <v>0</v>
      </c>
      <c r="I66" s="7"/>
      <c r="J66" s="148"/>
      <c r="K66" s="5"/>
    </row>
    <row r="67" spans="1:11" ht="18" customHeight="1" thickBot="1" x14ac:dyDescent="0.3">
      <c r="A67" s="148"/>
      <c r="B67" s="17"/>
      <c r="C67" s="332" t="s">
        <v>130</v>
      </c>
      <c r="D67" s="332"/>
      <c r="E67" s="332"/>
      <c r="F67" s="332"/>
      <c r="G67" s="332"/>
      <c r="H67" s="290">
        <v>0</v>
      </c>
      <c r="I67" s="7"/>
      <c r="J67" s="148"/>
      <c r="K67" s="5"/>
    </row>
    <row r="68" spans="1:11" ht="18" customHeight="1" thickBot="1" x14ac:dyDescent="0.3">
      <c r="A68" s="148"/>
      <c r="B68" s="17"/>
      <c r="C68" s="332" t="s">
        <v>89</v>
      </c>
      <c r="D68" s="341"/>
      <c r="E68" s="341"/>
      <c r="F68" s="341"/>
      <c r="G68" s="341"/>
      <c r="H68" s="289">
        <f>SUM(H66,H67)</f>
        <v>0</v>
      </c>
      <c r="I68" s="7"/>
      <c r="J68" s="148"/>
      <c r="K68" s="5"/>
    </row>
    <row r="69" spans="1:11" ht="18" customHeight="1" x14ac:dyDescent="0.25">
      <c r="A69" s="148"/>
      <c r="B69" s="87"/>
      <c r="C69" s="74"/>
      <c r="D69" s="74"/>
      <c r="E69" s="74"/>
      <c r="F69" s="74"/>
      <c r="G69" s="74"/>
      <c r="H69" s="168"/>
      <c r="I69" s="75"/>
      <c r="J69" s="148"/>
      <c r="K69" s="5"/>
    </row>
    <row r="70" spans="1:11" ht="18" customHeight="1" x14ac:dyDescent="0.25">
      <c r="A70" s="148"/>
      <c r="B70" s="113" t="s">
        <v>42</v>
      </c>
      <c r="C70" s="497"/>
      <c r="D70" s="498"/>
      <c r="E70" s="498"/>
      <c r="F70" s="498"/>
      <c r="G70" s="498"/>
      <c r="H70" s="498"/>
      <c r="I70" s="499"/>
      <c r="J70" s="148"/>
      <c r="K70" s="5"/>
    </row>
    <row r="71" spans="1:11" ht="18" customHeight="1" x14ac:dyDescent="0.25">
      <c r="A71" s="148"/>
      <c r="B71" s="504" t="s">
        <v>54</v>
      </c>
      <c r="C71" s="505"/>
      <c r="D71" s="505"/>
      <c r="E71" s="505"/>
      <c r="F71" s="505"/>
      <c r="G71" s="505"/>
      <c r="H71" s="149"/>
      <c r="I71" s="69"/>
      <c r="J71" s="148"/>
      <c r="K71" s="5"/>
    </row>
    <row r="72" spans="1:11" ht="18" customHeight="1" x14ac:dyDescent="0.25">
      <c r="A72" s="148"/>
      <c r="B72" s="170" t="s">
        <v>30</v>
      </c>
      <c r="C72" s="286" t="s">
        <v>2</v>
      </c>
      <c r="D72" s="148"/>
      <c r="E72" s="148"/>
      <c r="F72" s="148"/>
      <c r="G72" s="148"/>
      <c r="H72" s="148"/>
      <c r="I72" s="7"/>
      <c r="J72" s="148"/>
      <c r="K72" s="5"/>
    </row>
    <row r="73" spans="1:11" ht="18" customHeight="1" x14ac:dyDescent="0.25">
      <c r="A73" s="148"/>
      <c r="B73" s="17"/>
      <c r="C73" s="336" t="s">
        <v>176</v>
      </c>
      <c r="D73" s="336"/>
      <c r="E73" s="336"/>
      <c r="F73" s="475"/>
      <c r="G73" s="295">
        <v>0</v>
      </c>
      <c r="H73" s="536" t="s">
        <v>169</v>
      </c>
      <c r="I73" s="537"/>
      <c r="J73" s="148"/>
      <c r="K73" s="5"/>
    </row>
    <row r="74" spans="1:11" ht="18" customHeight="1" x14ac:dyDescent="0.25">
      <c r="A74" s="168"/>
      <c r="B74" s="17"/>
      <c r="C74" s="423" t="s">
        <v>207</v>
      </c>
      <c r="D74" s="423"/>
      <c r="E74" s="423"/>
      <c r="F74" s="423"/>
      <c r="G74" s="423"/>
      <c r="H74" s="158"/>
      <c r="I74" s="7"/>
      <c r="J74" s="168"/>
      <c r="K74" s="5"/>
    </row>
    <row r="75" spans="1:11" ht="18" customHeight="1" x14ac:dyDescent="0.25">
      <c r="A75" s="148"/>
      <c r="B75" s="17"/>
      <c r="C75" s="338" t="s">
        <v>175</v>
      </c>
      <c r="D75" s="336"/>
      <c r="E75" s="336"/>
      <c r="F75" s="146"/>
      <c r="G75" s="295">
        <v>0</v>
      </c>
      <c r="H75" s="147"/>
      <c r="I75" s="7"/>
      <c r="J75" s="148"/>
      <c r="K75" s="5"/>
    </row>
    <row r="76" spans="1:11" ht="18" customHeight="1" thickBot="1" x14ac:dyDescent="0.3">
      <c r="A76" s="168"/>
      <c r="B76" s="17"/>
      <c r="C76" s="423" t="s">
        <v>208</v>
      </c>
      <c r="D76" s="423"/>
      <c r="E76" s="423"/>
      <c r="F76" s="423"/>
      <c r="G76" s="423"/>
      <c r="H76" s="167"/>
      <c r="I76" s="7"/>
      <c r="J76" s="168"/>
      <c r="K76" s="5"/>
    </row>
    <row r="77" spans="1:11" ht="18" customHeight="1" thickBot="1" x14ac:dyDescent="0.3">
      <c r="A77" s="148"/>
      <c r="B77" s="17"/>
      <c r="C77" s="332" t="s">
        <v>41</v>
      </c>
      <c r="D77" s="332"/>
      <c r="E77" s="332"/>
      <c r="F77" s="332"/>
      <c r="G77" s="332"/>
      <c r="H77" s="291">
        <f>SUM(G73:G75)</f>
        <v>0</v>
      </c>
      <c r="I77" s="7"/>
      <c r="J77" s="148"/>
      <c r="K77" s="5"/>
    </row>
    <row r="78" spans="1:11" ht="18" customHeight="1" thickBot="1" x14ac:dyDescent="0.3">
      <c r="A78" s="148"/>
      <c r="B78" s="17"/>
      <c r="C78" s="332" t="s">
        <v>55</v>
      </c>
      <c r="D78" s="332"/>
      <c r="E78" s="332"/>
      <c r="F78" s="332"/>
      <c r="G78" s="339"/>
      <c r="H78" s="289">
        <f>SUM(H77/12)</f>
        <v>0</v>
      </c>
      <c r="I78" s="7"/>
      <c r="J78" s="148"/>
      <c r="K78" s="5"/>
    </row>
    <row r="79" spans="1:11" ht="18" customHeight="1" thickBot="1" x14ac:dyDescent="0.3">
      <c r="A79" s="148"/>
      <c r="B79" s="17"/>
      <c r="C79" s="332" t="s">
        <v>130</v>
      </c>
      <c r="D79" s="332"/>
      <c r="E79" s="332"/>
      <c r="F79" s="332"/>
      <c r="G79" s="332"/>
      <c r="H79" s="290">
        <v>0</v>
      </c>
      <c r="I79" s="7"/>
      <c r="J79" s="148"/>
      <c r="K79" s="5"/>
    </row>
    <row r="80" spans="1:11" ht="18" customHeight="1" thickBot="1" x14ac:dyDescent="0.3">
      <c r="A80" s="148"/>
      <c r="B80" s="17"/>
      <c r="C80" s="332" t="s">
        <v>89</v>
      </c>
      <c r="D80" s="332"/>
      <c r="E80" s="332"/>
      <c r="F80" s="332"/>
      <c r="G80" s="339"/>
      <c r="H80" s="289">
        <f>SUM(H78,H79)</f>
        <v>0</v>
      </c>
      <c r="I80" s="7"/>
      <c r="J80" s="148"/>
      <c r="K80" s="5"/>
    </row>
    <row r="81" spans="1:11" ht="18" customHeight="1" thickBot="1" x14ac:dyDescent="0.3">
      <c r="A81" s="148"/>
      <c r="B81" s="70"/>
      <c r="C81" s="495" t="s">
        <v>90</v>
      </c>
      <c r="D81" s="495"/>
      <c r="E81" s="495"/>
      <c r="F81" s="495"/>
      <c r="G81" s="496"/>
      <c r="H81" s="296">
        <f>SUM(H68+H80)/2</f>
        <v>0</v>
      </c>
      <c r="I81" s="10"/>
      <c r="J81" s="148"/>
      <c r="K81" s="5"/>
    </row>
    <row r="82" spans="1:11" ht="18" customHeight="1" x14ac:dyDescent="0.25">
      <c r="A82" s="129"/>
      <c r="B82" s="128"/>
      <c r="C82" s="128"/>
      <c r="D82" s="128"/>
      <c r="E82" s="77"/>
      <c r="F82" s="77"/>
      <c r="G82" s="77"/>
      <c r="H82" s="77"/>
      <c r="I82" s="128"/>
      <c r="J82" s="129"/>
      <c r="K82" s="5"/>
    </row>
    <row r="83" spans="1:11" ht="18" customHeight="1" x14ac:dyDescent="0.25">
      <c r="A83" s="129"/>
      <c r="B83" s="128"/>
      <c r="C83" s="128"/>
      <c r="D83" s="128"/>
      <c r="E83" s="77"/>
      <c r="F83" s="77"/>
      <c r="G83" s="77"/>
      <c r="H83" s="77"/>
      <c r="I83" s="128"/>
      <c r="J83" s="129"/>
      <c r="K83" s="5"/>
    </row>
  </sheetData>
  <mergeCells count="68">
    <mergeCell ref="H73:I73"/>
    <mergeCell ref="C62:G62"/>
    <mergeCell ref="C64:G64"/>
    <mergeCell ref="B53:I53"/>
    <mergeCell ref="C37:G37"/>
    <mergeCell ref="C38:G38"/>
    <mergeCell ref="C39:G39"/>
    <mergeCell ref="C80:G80"/>
    <mergeCell ref="C81:G81"/>
    <mergeCell ref="C40:G40"/>
    <mergeCell ref="B59:G59"/>
    <mergeCell ref="C61:F61"/>
    <mergeCell ref="C63:E63"/>
    <mergeCell ref="C65:G65"/>
    <mergeCell ref="C41:G41"/>
    <mergeCell ref="B51:I51"/>
    <mergeCell ref="B52:I52"/>
    <mergeCell ref="B45:I46"/>
    <mergeCell ref="B47:C47"/>
    <mergeCell ref="D47:H47"/>
    <mergeCell ref="B49:I49"/>
    <mergeCell ref="B50:I50"/>
    <mergeCell ref="C74:G74"/>
    <mergeCell ref="C75:E75"/>
    <mergeCell ref="C77:G77"/>
    <mergeCell ref="C78:G78"/>
    <mergeCell ref="C36:G36"/>
    <mergeCell ref="H33:I33"/>
    <mergeCell ref="B54:I54"/>
    <mergeCell ref="C58:I58"/>
    <mergeCell ref="B55:I55"/>
    <mergeCell ref="B56:I56"/>
    <mergeCell ref="C76:G76"/>
    <mergeCell ref="C67:G67"/>
    <mergeCell ref="C68:G68"/>
    <mergeCell ref="C70:I70"/>
    <mergeCell ref="B71:G71"/>
    <mergeCell ref="C73:F73"/>
    <mergeCell ref="C34:G34"/>
    <mergeCell ref="C18:I18"/>
    <mergeCell ref="B19:G19"/>
    <mergeCell ref="C21:F21"/>
    <mergeCell ref="C66:G66"/>
    <mergeCell ref="H61:I61"/>
    <mergeCell ref="C22:G22"/>
    <mergeCell ref="C24:G24"/>
    <mergeCell ref="C26:G26"/>
    <mergeCell ref="C27:G27"/>
    <mergeCell ref="B31:G31"/>
    <mergeCell ref="C28:G28"/>
    <mergeCell ref="C33:F33"/>
    <mergeCell ref="C35:E35"/>
    <mergeCell ref="B15:I15"/>
    <mergeCell ref="B16:I16"/>
    <mergeCell ref="H21:I21"/>
    <mergeCell ref="C79:G79"/>
    <mergeCell ref="B5:I6"/>
    <mergeCell ref="B7:C7"/>
    <mergeCell ref="D7:H7"/>
    <mergeCell ref="B9:I9"/>
    <mergeCell ref="B10:I10"/>
    <mergeCell ref="C23:E23"/>
    <mergeCell ref="B11:I11"/>
    <mergeCell ref="B12:I12"/>
    <mergeCell ref="C25:G25"/>
    <mergeCell ref="C30:I30"/>
    <mergeCell ref="B13:I13"/>
    <mergeCell ref="B14:I14"/>
  </mergeCells>
  <pageMargins left="0.7" right="0.7" top="0.75" bottom="0.75" header="0.3" footer="0.3"/>
  <pageSetup scale="95" orientation="portrait" r:id="rId1"/>
  <headerFooter>
    <oddFooter>&amp;L2/20/13 - Version 6</oddFooter>
  </headerFooter>
  <rowBreaks count="1" manualBreakCount="1">
    <brk id="4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A37" workbookViewId="0">
      <selection activeCell="B2" sqref="B2"/>
    </sheetView>
  </sheetViews>
  <sheetFormatPr defaultColWidth="12.7109375" defaultRowHeight="18" customHeight="1" x14ac:dyDescent="0.25"/>
  <cols>
    <col min="1" max="1" width="2.7109375" style="73" customWidth="1"/>
    <col min="2" max="2" width="12.7109375" style="4" customWidth="1"/>
    <col min="3" max="5" width="12.7109375" style="4"/>
    <col min="6" max="7" width="14.28515625" style="4" customWidth="1"/>
    <col min="8" max="8" width="12.7109375" style="4"/>
    <col min="9" max="9" width="12.7109375" style="73"/>
    <col min="10" max="16384" width="12.7109375" style="4"/>
  </cols>
  <sheetData>
    <row r="1" spans="1:11" ht="18" customHeight="1" thickBot="1" x14ac:dyDescent="0.3"/>
    <row r="2" spans="1:11" ht="18" customHeight="1" x14ac:dyDescent="0.25">
      <c r="B2" s="78"/>
      <c r="C2" s="79"/>
      <c r="D2" s="79"/>
      <c r="E2" s="79"/>
      <c r="F2" s="79"/>
      <c r="G2" s="79"/>
      <c r="H2" s="80"/>
    </row>
    <row r="3" spans="1:11" ht="18" customHeight="1" x14ac:dyDescent="0.25">
      <c r="B3" s="81"/>
      <c r="C3" s="73"/>
      <c r="D3" s="73"/>
      <c r="E3" s="73"/>
      <c r="F3" s="73"/>
      <c r="G3" s="73"/>
      <c r="H3" s="82"/>
    </row>
    <row r="4" spans="1:11" ht="18" customHeight="1" thickBot="1" x14ac:dyDescent="0.3">
      <c r="A4" s="6"/>
      <c r="B4" s="8"/>
      <c r="C4" s="141"/>
      <c r="D4" s="141"/>
      <c r="E4" s="141"/>
      <c r="F4" s="141"/>
      <c r="G4" s="141"/>
      <c r="H4" s="7"/>
      <c r="I4" s="6"/>
    </row>
    <row r="5" spans="1:11" ht="18" customHeight="1" x14ac:dyDescent="0.25">
      <c r="B5" s="355" t="s">
        <v>38</v>
      </c>
      <c r="C5" s="440"/>
      <c r="D5" s="440"/>
      <c r="E5" s="440"/>
      <c r="F5" s="440"/>
      <c r="G5" s="440"/>
      <c r="H5" s="441"/>
      <c r="I5" s="6"/>
    </row>
    <row r="6" spans="1:11" ht="18" customHeight="1" x14ac:dyDescent="0.25">
      <c r="A6" s="6"/>
      <c r="B6" s="442"/>
      <c r="C6" s="443"/>
      <c r="D6" s="443"/>
      <c r="E6" s="443"/>
      <c r="F6" s="443"/>
      <c r="G6" s="443"/>
      <c r="H6" s="444"/>
      <c r="I6" s="52"/>
    </row>
    <row r="7" spans="1:11" ht="18" customHeight="1" x14ac:dyDescent="0.25">
      <c r="A7" s="6"/>
      <c r="B7" s="429" t="s">
        <v>0</v>
      </c>
      <c r="C7" s="445"/>
      <c r="D7" s="405"/>
      <c r="E7" s="406"/>
      <c r="F7" s="406"/>
      <c r="G7" s="407"/>
      <c r="H7" s="60"/>
      <c r="I7" s="52"/>
    </row>
    <row r="8" spans="1:11" ht="18" customHeight="1" x14ac:dyDescent="0.25">
      <c r="A8" s="6"/>
      <c r="B8" s="113"/>
      <c r="C8" s="61"/>
      <c r="D8" s="62"/>
      <c r="E8" s="140"/>
      <c r="F8" s="140"/>
      <c r="G8" s="140"/>
      <c r="H8" s="60"/>
      <c r="I8" s="52"/>
    </row>
    <row r="9" spans="1:11" ht="18" customHeight="1" x14ac:dyDescent="0.25">
      <c r="A9" s="6"/>
      <c r="B9" s="506" t="s">
        <v>43</v>
      </c>
      <c r="C9" s="507"/>
      <c r="D9" s="507"/>
      <c r="E9" s="507"/>
      <c r="F9" s="507"/>
      <c r="G9" s="507"/>
      <c r="H9" s="508"/>
      <c r="I9" s="52"/>
    </row>
    <row r="10" spans="1:11" ht="18" customHeight="1" x14ac:dyDescent="0.25">
      <c r="A10" s="6"/>
      <c r="B10" s="142"/>
      <c r="C10" s="477" t="s">
        <v>44</v>
      </c>
      <c r="D10" s="477"/>
      <c r="E10" s="477"/>
      <c r="F10" s="477"/>
      <c r="G10" s="477"/>
      <c r="H10" s="478"/>
      <c r="I10" s="52"/>
    </row>
    <row r="11" spans="1:11" ht="18" customHeight="1" x14ac:dyDescent="0.25">
      <c r="A11" s="6"/>
      <c r="B11" s="138"/>
      <c r="C11" s="477" t="s">
        <v>45</v>
      </c>
      <c r="D11" s="477"/>
      <c r="E11" s="477"/>
      <c r="F11" s="477"/>
      <c r="G11" s="477"/>
      <c r="H11" s="478"/>
      <c r="I11" s="52"/>
    </row>
    <row r="12" spans="1:11" ht="18" customHeight="1" x14ac:dyDescent="0.25">
      <c r="A12" s="6"/>
      <c r="B12" s="142"/>
      <c r="C12" s="477" t="s">
        <v>46</v>
      </c>
      <c r="D12" s="477"/>
      <c r="E12" s="477"/>
      <c r="F12" s="477"/>
      <c r="G12" s="477"/>
      <c r="H12" s="478"/>
      <c r="I12" s="52"/>
    </row>
    <row r="13" spans="1:11" ht="18" customHeight="1" x14ac:dyDescent="0.25">
      <c r="A13" s="6"/>
      <c r="B13" s="476" t="s">
        <v>74</v>
      </c>
      <c r="C13" s="477"/>
      <c r="D13" s="477"/>
      <c r="E13" s="477"/>
      <c r="F13" s="477"/>
      <c r="G13" s="477"/>
      <c r="H13" s="478"/>
      <c r="I13" s="52"/>
      <c r="K13" s="88"/>
    </row>
    <row r="14" spans="1:11" ht="18" customHeight="1" x14ac:dyDescent="0.25">
      <c r="A14" s="6"/>
      <c r="B14" s="540" t="s">
        <v>126</v>
      </c>
      <c r="C14" s="541"/>
      <c r="D14" s="541"/>
      <c r="E14" s="541"/>
      <c r="F14" s="541"/>
      <c r="G14" s="541"/>
      <c r="H14" s="542"/>
      <c r="I14" s="52"/>
    </row>
    <row r="15" spans="1:11" ht="18" customHeight="1" x14ac:dyDescent="0.25">
      <c r="A15" s="6"/>
      <c r="B15" s="83"/>
      <c r="C15" s="141"/>
      <c r="D15" s="141"/>
      <c r="E15" s="141"/>
      <c r="F15" s="141"/>
      <c r="G15" s="141"/>
      <c r="H15" s="7"/>
      <c r="I15" s="52"/>
    </row>
    <row r="16" spans="1:11" ht="18" customHeight="1" x14ac:dyDescent="0.25">
      <c r="A16" s="6"/>
      <c r="B16" s="89" t="s">
        <v>40</v>
      </c>
      <c r="C16" s="543"/>
      <c r="D16" s="544"/>
      <c r="E16" s="544"/>
      <c r="F16" s="544"/>
      <c r="G16" s="544"/>
      <c r="H16" s="545"/>
      <c r="I16" s="6"/>
    </row>
    <row r="17" spans="1:9" ht="18" customHeight="1" x14ac:dyDescent="0.25">
      <c r="A17" s="6"/>
      <c r="B17" s="342" t="s">
        <v>127</v>
      </c>
      <c r="C17" s="343"/>
      <c r="D17" s="480"/>
      <c r="E17" s="480"/>
      <c r="F17" s="480"/>
      <c r="G17" s="480"/>
      <c r="H17" s="481"/>
      <c r="I17" s="6"/>
    </row>
    <row r="18" spans="1:9" ht="18" customHeight="1" thickBot="1" x14ac:dyDescent="0.3">
      <c r="A18" s="6"/>
      <c r="B18" s="352" t="s">
        <v>47</v>
      </c>
      <c r="C18" s="423"/>
      <c r="D18" s="423"/>
      <c r="E18" s="353"/>
      <c r="F18" s="237">
        <v>0</v>
      </c>
      <c r="G18" s="139"/>
      <c r="H18" s="7"/>
      <c r="I18" s="6"/>
    </row>
    <row r="19" spans="1:9" ht="18" customHeight="1" thickBot="1" x14ac:dyDescent="0.3">
      <c r="A19" s="6"/>
      <c r="B19" s="17"/>
      <c r="C19" s="332" t="s">
        <v>41</v>
      </c>
      <c r="D19" s="332"/>
      <c r="E19" s="332"/>
      <c r="F19" s="470"/>
      <c r="G19" s="264">
        <f>SUM(F18)</f>
        <v>0</v>
      </c>
      <c r="H19" s="7"/>
      <c r="I19" s="6"/>
    </row>
    <row r="20" spans="1:9" ht="18" customHeight="1" thickBot="1" x14ac:dyDescent="0.3">
      <c r="A20" s="6"/>
      <c r="B20" s="17"/>
      <c r="C20" s="546" t="s">
        <v>56</v>
      </c>
      <c r="D20" s="546"/>
      <c r="E20" s="546"/>
      <c r="F20" s="547"/>
      <c r="G20" s="297">
        <v>0.75</v>
      </c>
      <c r="H20" s="7"/>
      <c r="I20" s="6"/>
    </row>
    <row r="21" spans="1:9" ht="18" customHeight="1" thickBot="1" x14ac:dyDescent="0.3">
      <c r="A21" s="6"/>
      <c r="B21" s="17"/>
      <c r="C21" s="332" t="s">
        <v>57</v>
      </c>
      <c r="D21" s="341"/>
      <c r="E21" s="341"/>
      <c r="F21" s="548"/>
      <c r="G21" s="289">
        <f>PRODUCT(G19,G20)</f>
        <v>0</v>
      </c>
      <c r="H21" s="7"/>
      <c r="I21" s="6"/>
    </row>
    <row r="22" spans="1:9" ht="18" customHeight="1" thickBot="1" x14ac:dyDescent="0.3">
      <c r="A22" s="6"/>
      <c r="B22" s="17"/>
      <c r="C22" s="140"/>
      <c r="D22" s="500" t="s">
        <v>120</v>
      </c>
      <c r="E22" s="500"/>
      <c r="F22" s="501"/>
      <c r="G22" s="299">
        <v>0</v>
      </c>
      <c r="H22" s="137"/>
    </row>
    <row r="23" spans="1:9" ht="18" customHeight="1" thickBot="1" x14ac:dyDescent="0.3">
      <c r="A23" s="135"/>
      <c r="B23" s="17"/>
      <c r="C23" s="140"/>
      <c r="D23" s="136"/>
      <c r="E23" s="136"/>
      <c r="F23" s="136"/>
      <c r="G23" s="298">
        <f>SUM(G21,G22)</f>
        <v>0</v>
      </c>
      <c r="H23" s="137"/>
    </row>
    <row r="24" spans="1:9" ht="18" customHeight="1" x14ac:dyDescent="0.25">
      <c r="A24" s="6"/>
      <c r="B24" s="83"/>
      <c r="C24" s="141"/>
      <c r="D24" s="141"/>
      <c r="E24" s="141"/>
      <c r="F24" s="141"/>
      <c r="G24" s="141"/>
      <c r="H24" s="7"/>
      <c r="I24" s="6"/>
    </row>
    <row r="25" spans="1:9" ht="18" customHeight="1" x14ac:dyDescent="0.25">
      <c r="A25" s="6"/>
      <c r="B25" s="89" t="s">
        <v>42</v>
      </c>
      <c r="C25" s="543"/>
      <c r="D25" s="544"/>
      <c r="E25" s="544"/>
      <c r="F25" s="544"/>
      <c r="G25" s="544"/>
      <c r="H25" s="545"/>
      <c r="I25" s="6"/>
    </row>
    <row r="26" spans="1:9" ht="18" customHeight="1" x14ac:dyDescent="0.25">
      <c r="B26" s="342" t="s">
        <v>127</v>
      </c>
      <c r="C26" s="343"/>
      <c r="D26" s="480"/>
      <c r="E26" s="480"/>
      <c r="F26" s="480"/>
      <c r="G26" s="480"/>
      <c r="H26" s="481"/>
    </row>
    <row r="27" spans="1:9" ht="18" customHeight="1" thickBot="1" x14ac:dyDescent="0.3">
      <c r="B27" s="352" t="s">
        <v>47</v>
      </c>
      <c r="C27" s="423"/>
      <c r="D27" s="423"/>
      <c r="E27" s="353"/>
      <c r="F27" s="237">
        <v>0</v>
      </c>
      <c r="G27" s="139"/>
      <c r="H27" s="7"/>
    </row>
    <row r="28" spans="1:9" ht="18" customHeight="1" thickBot="1" x14ac:dyDescent="0.3">
      <c r="B28" s="17"/>
      <c r="C28" s="332" t="s">
        <v>41</v>
      </c>
      <c r="D28" s="332"/>
      <c r="E28" s="332"/>
      <c r="F28" s="470"/>
      <c r="G28" s="264">
        <f>SUM(F27:F27)</f>
        <v>0</v>
      </c>
      <c r="H28" s="7"/>
    </row>
    <row r="29" spans="1:9" ht="18" customHeight="1" thickBot="1" x14ac:dyDescent="0.3">
      <c r="B29" s="17"/>
      <c r="C29" s="546" t="s">
        <v>56</v>
      </c>
      <c r="D29" s="546"/>
      <c r="E29" s="546"/>
      <c r="F29" s="547"/>
      <c r="G29" s="297">
        <v>0.75</v>
      </c>
      <c r="H29" s="7"/>
    </row>
    <row r="30" spans="1:9" ht="18" customHeight="1" thickBot="1" x14ac:dyDescent="0.3">
      <c r="B30" s="17"/>
      <c r="C30" s="332" t="s">
        <v>57</v>
      </c>
      <c r="D30" s="341"/>
      <c r="E30" s="341"/>
      <c r="F30" s="548"/>
      <c r="G30" s="289">
        <f>PRODUCT(G28,G29)</f>
        <v>0</v>
      </c>
      <c r="H30" s="7"/>
    </row>
    <row r="31" spans="1:9" ht="18" customHeight="1" thickBot="1" x14ac:dyDescent="0.3">
      <c r="A31" s="135"/>
      <c r="B31" s="17"/>
      <c r="C31" s="140"/>
      <c r="D31" s="500" t="s">
        <v>120</v>
      </c>
      <c r="E31" s="500"/>
      <c r="F31" s="501"/>
      <c r="G31" s="299">
        <v>0</v>
      </c>
      <c r="H31" s="137"/>
    </row>
    <row r="32" spans="1:9" ht="18" customHeight="1" thickBot="1" x14ac:dyDescent="0.3">
      <c r="A32" s="135"/>
      <c r="B32" s="17"/>
      <c r="C32" s="140"/>
      <c r="D32" s="136"/>
      <c r="E32" s="136"/>
      <c r="F32" s="136"/>
      <c r="G32" s="298">
        <f>SUM(G30,G31)</f>
        <v>0</v>
      </c>
      <c r="H32" s="137"/>
    </row>
    <row r="33" spans="1:8" ht="18" customHeight="1" x14ac:dyDescent="0.25">
      <c r="A33" s="115"/>
      <c r="B33" s="83"/>
      <c r="C33" s="141"/>
      <c r="D33" s="141"/>
      <c r="E33" s="141"/>
      <c r="F33" s="141"/>
      <c r="G33" s="141"/>
      <c r="H33" s="7"/>
    </row>
    <row r="34" spans="1:8" ht="18" customHeight="1" x14ac:dyDescent="0.25">
      <c r="A34" s="115"/>
      <c r="B34" s="89" t="s">
        <v>91</v>
      </c>
      <c r="C34" s="543"/>
      <c r="D34" s="544"/>
      <c r="E34" s="544"/>
      <c r="F34" s="544"/>
      <c r="G34" s="544"/>
      <c r="H34" s="545"/>
    </row>
    <row r="35" spans="1:8" ht="18" customHeight="1" x14ac:dyDescent="0.25">
      <c r="A35" s="115"/>
      <c r="B35" s="342" t="s">
        <v>127</v>
      </c>
      <c r="C35" s="343"/>
      <c r="D35" s="480"/>
      <c r="E35" s="480"/>
      <c r="F35" s="480"/>
      <c r="G35" s="480"/>
      <c r="H35" s="481"/>
    </row>
    <row r="36" spans="1:8" ht="18" customHeight="1" thickBot="1" x14ac:dyDescent="0.3">
      <c r="A36" s="115"/>
      <c r="B36" s="352" t="s">
        <v>47</v>
      </c>
      <c r="C36" s="423"/>
      <c r="D36" s="423"/>
      <c r="E36" s="353"/>
      <c r="F36" s="237">
        <v>0</v>
      </c>
      <c r="G36" s="139"/>
      <c r="H36" s="7"/>
    </row>
    <row r="37" spans="1:8" ht="18" customHeight="1" thickBot="1" x14ac:dyDescent="0.3">
      <c r="A37" s="115"/>
      <c r="B37" s="17"/>
      <c r="C37" s="332" t="s">
        <v>41</v>
      </c>
      <c r="D37" s="332"/>
      <c r="E37" s="332"/>
      <c r="F37" s="470"/>
      <c r="G37" s="264">
        <f>SUM(F36:F36)</f>
        <v>0</v>
      </c>
      <c r="H37" s="7"/>
    </row>
    <row r="38" spans="1:8" ht="18" customHeight="1" thickBot="1" x14ac:dyDescent="0.3">
      <c r="A38" s="115"/>
      <c r="B38" s="17"/>
      <c r="C38" s="546" t="s">
        <v>56</v>
      </c>
      <c r="D38" s="546"/>
      <c r="E38" s="546"/>
      <c r="F38" s="547"/>
      <c r="G38" s="297">
        <v>0.75</v>
      </c>
      <c r="H38" s="7"/>
    </row>
    <row r="39" spans="1:8" ht="18" customHeight="1" thickBot="1" x14ac:dyDescent="0.3">
      <c r="A39" s="115"/>
      <c r="B39" s="17"/>
      <c r="C39" s="332" t="s">
        <v>57</v>
      </c>
      <c r="D39" s="341"/>
      <c r="E39" s="341"/>
      <c r="F39" s="548"/>
      <c r="G39" s="289">
        <f>PRODUCT(G37,G38)</f>
        <v>0</v>
      </c>
      <c r="H39" s="7"/>
    </row>
    <row r="40" spans="1:8" ht="18" customHeight="1" thickBot="1" x14ac:dyDescent="0.3">
      <c r="A40" s="135"/>
      <c r="B40" s="17"/>
      <c r="C40" s="140"/>
      <c r="D40" s="500" t="s">
        <v>120</v>
      </c>
      <c r="E40" s="500"/>
      <c r="F40" s="501"/>
      <c r="G40" s="299">
        <v>0</v>
      </c>
      <c r="H40" s="137"/>
    </row>
    <row r="41" spans="1:8" ht="18" customHeight="1" thickBot="1" x14ac:dyDescent="0.3">
      <c r="A41" s="135"/>
      <c r="B41" s="70"/>
      <c r="C41" s="85"/>
      <c r="D41" s="143"/>
      <c r="E41" s="143"/>
      <c r="F41" s="143"/>
      <c r="G41" s="298">
        <f>SUM(G39,G40)</f>
        <v>0</v>
      </c>
      <c r="H41" s="144"/>
    </row>
  </sheetData>
  <mergeCells count="30">
    <mergeCell ref="D40:F40"/>
    <mergeCell ref="C20:F20"/>
    <mergeCell ref="C21:F21"/>
    <mergeCell ref="C39:F39"/>
    <mergeCell ref="C30:F30"/>
    <mergeCell ref="C25:H25"/>
    <mergeCell ref="B26:H26"/>
    <mergeCell ref="B27:E27"/>
    <mergeCell ref="C28:F28"/>
    <mergeCell ref="C29:F29"/>
    <mergeCell ref="C34:H34"/>
    <mergeCell ref="B35:H35"/>
    <mergeCell ref="B36:E36"/>
    <mergeCell ref="C37:F37"/>
    <mergeCell ref="C38:F38"/>
    <mergeCell ref="D22:F22"/>
    <mergeCell ref="D31:F31"/>
    <mergeCell ref="C19:F19"/>
    <mergeCell ref="B5:H6"/>
    <mergeCell ref="B7:C7"/>
    <mergeCell ref="B9:H9"/>
    <mergeCell ref="C10:H10"/>
    <mergeCell ref="C11:H11"/>
    <mergeCell ref="C12:H12"/>
    <mergeCell ref="B13:H13"/>
    <mergeCell ref="B14:H14"/>
    <mergeCell ref="C16:H16"/>
    <mergeCell ref="B17:H17"/>
    <mergeCell ref="B18:E18"/>
    <mergeCell ref="D7:G7"/>
  </mergeCells>
  <pageMargins left="0.5" right="0.25" top="0.75" bottom="0.5" header="0.3" footer="0.3"/>
  <pageSetup orientation="portrait" r:id="rId1"/>
  <headerFooter>
    <oddFooter>&amp;L2/20/13 - Version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showRowColHeaders="0" topLeftCell="A4" zoomScaleNormal="100" workbookViewId="0">
      <selection activeCell="K23" sqref="K16:K23"/>
    </sheetView>
  </sheetViews>
  <sheetFormatPr defaultColWidth="10.7109375" defaultRowHeight="18" customHeight="1" x14ac:dyDescent="0.25"/>
  <cols>
    <col min="1" max="1" width="2.7109375" style="4" customWidth="1"/>
    <col min="2" max="2" width="10.7109375" style="4"/>
    <col min="3" max="3" width="12.7109375" style="4" customWidth="1"/>
    <col min="4" max="4" width="14.28515625" style="4" customWidth="1"/>
    <col min="5" max="5" width="8.7109375" style="4" customWidth="1"/>
    <col min="6" max="6" width="14.28515625" style="4" customWidth="1"/>
    <col min="7" max="7" width="8.7109375" style="4" customWidth="1"/>
    <col min="8" max="8" width="14.28515625" style="4" customWidth="1"/>
    <col min="9" max="9" width="7.85546875" style="4" bestFit="1" customWidth="1"/>
    <col min="10" max="10" width="14.28515625" style="4" customWidth="1"/>
    <col min="11" max="12" width="10.7109375" style="4"/>
    <col min="13" max="13" width="20.42578125" style="4" bestFit="1" customWidth="1"/>
    <col min="14" max="16384" width="10.7109375" style="4"/>
  </cols>
  <sheetData>
    <row r="1" spans="1:10" ht="18" customHeight="1" thickBot="1" x14ac:dyDescent="0.3"/>
    <row r="2" spans="1:10" ht="18" customHeight="1" x14ac:dyDescent="0.25">
      <c r="B2" s="78"/>
      <c r="C2" s="79"/>
      <c r="D2" s="79"/>
      <c r="E2" s="79"/>
      <c r="F2" s="79"/>
      <c r="G2" s="79"/>
      <c r="H2" s="79"/>
      <c r="I2" s="79"/>
      <c r="J2" s="80"/>
    </row>
    <row r="3" spans="1:10" ht="18" customHeight="1" x14ac:dyDescent="0.25">
      <c r="A3" s="30"/>
      <c r="B3" s="29"/>
      <c r="C3" s="31"/>
      <c r="D3" s="31"/>
      <c r="E3" s="31"/>
      <c r="F3" s="31"/>
      <c r="G3" s="31"/>
      <c r="H3" s="31"/>
      <c r="I3" s="31"/>
      <c r="J3" s="32"/>
    </row>
    <row r="4" spans="1:10" ht="18" customHeight="1" x14ac:dyDescent="0.25">
      <c r="A4" s="30"/>
      <c r="B4" s="29"/>
      <c r="C4" s="31"/>
      <c r="D4" s="31"/>
      <c r="E4" s="31"/>
      <c r="F4" s="31"/>
      <c r="G4" s="31"/>
      <c r="H4" s="31"/>
      <c r="I4" s="31"/>
      <c r="J4" s="32"/>
    </row>
    <row r="5" spans="1:10" ht="18" customHeight="1" x14ac:dyDescent="0.25">
      <c r="A5" s="30"/>
      <c r="B5" s="369" t="s">
        <v>111</v>
      </c>
      <c r="C5" s="370"/>
      <c r="D5" s="370"/>
      <c r="E5" s="370"/>
      <c r="F5" s="370"/>
      <c r="G5" s="370"/>
      <c r="H5" s="370"/>
      <c r="I5" s="370"/>
      <c r="J5" s="371"/>
    </row>
    <row r="6" spans="1:10" ht="18" customHeight="1" x14ac:dyDescent="0.25">
      <c r="A6" s="30"/>
      <c r="B6" s="369"/>
      <c r="C6" s="370"/>
      <c r="D6" s="370"/>
      <c r="E6" s="370"/>
      <c r="F6" s="370"/>
      <c r="G6" s="370"/>
      <c r="H6" s="370"/>
      <c r="I6" s="370"/>
      <c r="J6" s="371"/>
    </row>
    <row r="7" spans="1:10" ht="18" customHeight="1" x14ac:dyDescent="0.25">
      <c r="A7" s="30"/>
      <c r="B7" s="384" t="s">
        <v>0</v>
      </c>
      <c r="C7" s="385"/>
      <c r="D7" s="372"/>
      <c r="E7" s="373"/>
      <c r="F7" s="373"/>
      <c r="G7" s="373"/>
      <c r="H7" s="374"/>
      <c r="I7" s="31"/>
      <c r="J7" s="32"/>
    </row>
    <row r="8" spans="1:10" ht="18" customHeight="1" x14ac:dyDescent="0.25">
      <c r="A8" s="30"/>
      <c r="B8" s="27"/>
      <c r="C8" s="31"/>
      <c r="D8" s="33"/>
      <c r="E8" s="34"/>
      <c r="F8" s="34"/>
      <c r="G8" s="31"/>
      <c r="H8" s="31"/>
      <c r="I8" s="31"/>
      <c r="J8" s="32"/>
    </row>
    <row r="9" spans="1:10" ht="18" customHeight="1" x14ac:dyDescent="0.25">
      <c r="A9" s="30"/>
      <c r="B9" s="384" t="s">
        <v>1</v>
      </c>
      <c r="C9" s="385"/>
      <c r="D9" s="375"/>
      <c r="E9" s="376"/>
      <c r="F9" s="376"/>
      <c r="G9" s="376"/>
      <c r="H9" s="377"/>
      <c r="I9" s="31"/>
      <c r="J9" s="32"/>
    </row>
    <row r="10" spans="1:10" ht="18" customHeight="1" x14ac:dyDescent="0.25">
      <c r="A10" s="30"/>
      <c r="B10" s="381" t="s">
        <v>147</v>
      </c>
      <c r="C10" s="382"/>
      <c r="D10" s="382"/>
      <c r="E10" s="382"/>
      <c r="F10" s="382"/>
      <c r="G10" s="382"/>
      <c r="H10" s="382"/>
      <c r="I10" s="382"/>
      <c r="J10" s="383"/>
    </row>
    <row r="11" spans="1:10" ht="18" customHeight="1" x14ac:dyDescent="0.25">
      <c r="A11" s="30"/>
      <c r="B11" s="381" t="s">
        <v>146</v>
      </c>
      <c r="C11" s="382"/>
      <c r="D11" s="382"/>
      <c r="E11" s="382"/>
      <c r="F11" s="382"/>
      <c r="G11" s="382"/>
      <c r="H11" s="382"/>
      <c r="I11" s="382"/>
      <c r="J11" s="383"/>
    </row>
    <row r="12" spans="1:10" ht="18" customHeight="1" x14ac:dyDescent="0.25">
      <c r="A12" s="30"/>
      <c r="B12" s="384" t="s">
        <v>2</v>
      </c>
      <c r="C12" s="385"/>
      <c r="D12" s="385"/>
      <c r="E12" s="385"/>
      <c r="F12" s="385"/>
      <c r="G12" s="385"/>
      <c r="H12" s="385"/>
      <c r="I12" s="385"/>
      <c r="J12" s="32"/>
    </row>
    <row r="13" spans="1:10" ht="18" customHeight="1" thickBot="1" x14ac:dyDescent="0.3">
      <c r="A13" s="30"/>
      <c r="B13" s="27"/>
      <c r="C13" s="28"/>
      <c r="D13" s="36" t="s">
        <v>14</v>
      </c>
      <c r="E13" s="162" t="s">
        <v>15</v>
      </c>
      <c r="F13" s="31"/>
      <c r="G13" s="162"/>
      <c r="H13" s="35"/>
      <c r="I13" s="31"/>
      <c r="J13" s="32"/>
    </row>
    <row r="14" spans="1:10" ht="18" customHeight="1" thickBot="1" x14ac:dyDescent="0.3">
      <c r="A14" s="30"/>
      <c r="B14" s="386" t="s">
        <v>16</v>
      </c>
      <c r="C14" s="387"/>
      <c r="D14" s="244"/>
      <c r="E14" s="244"/>
      <c r="F14" s="162" t="s">
        <v>18</v>
      </c>
      <c r="G14" s="162" t="s">
        <v>19</v>
      </c>
      <c r="H14" s="246">
        <f>(D14-1)+(E14/30)</f>
        <v>-1</v>
      </c>
      <c r="I14" s="151"/>
      <c r="J14" s="32"/>
    </row>
    <row r="15" spans="1:10" ht="18" customHeight="1" thickBot="1" x14ac:dyDescent="0.3">
      <c r="A15" s="30"/>
      <c r="B15" s="29"/>
      <c r="C15" s="28"/>
      <c r="D15" s="153" t="s">
        <v>20</v>
      </c>
      <c r="E15" s="37"/>
      <c r="F15" s="171" t="s">
        <v>21</v>
      </c>
      <c r="G15" s="162"/>
      <c r="H15" s="154" t="s">
        <v>22</v>
      </c>
      <c r="I15" s="31"/>
      <c r="J15" s="172" t="s">
        <v>140</v>
      </c>
    </row>
    <row r="16" spans="1:10" ht="18" customHeight="1" thickBot="1" x14ac:dyDescent="0.3">
      <c r="A16" s="30"/>
      <c r="B16" s="29" t="s">
        <v>218</v>
      </c>
      <c r="C16" s="28"/>
      <c r="D16" s="245">
        <v>0</v>
      </c>
      <c r="E16" s="162"/>
      <c r="F16" s="245">
        <v>0</v>
      </c>
      <c r="G16" s="38"/>
      <c r="H16" s="245">
        <v>0</v>
      </c>
      <c r="I16" s="31"/>
      <c r="J16" s="247">
        <f>D16+F16+H16</f>
        <v>0</v>
      </c>
    </row>
    <row r="17" spans="1:11" ht="18" customHeight="1" thickBot="1" x14ac:dyDescent="0.3">
      <c r="A17" s="30"/>
      <c r="B17" s="165">
        <v>2013</v>
      </c>
      <c r="C17" s="28"/>
      <c r="D17" s="245">
        <v>0</v>
      </c>
      <c r="E17" s="31"/>
      <c r="F17" s="245">
        <v>0</v>
      </c>
      <c r="G17" s="31"/>
      <c r="H17" s="245">
        <v>0</v>
      </c>
      <c r="I17" s="31"/>
      <c r="J17" s="247">
        <f>D17+F17+H17</f>
        <v>0</v>
      </c>
    </row>
    <row r="18" spans="1:11" ht="18" customHeight="1" thickBot="1" x14ac:dyDescent="0.3">
      <c r="A18" s="30"/>
      <c r="B18" s="165">
        <v>2012</v>
      </c>
      <c r="C18" s="28"/>
      <c r="D18" s="245">
        <v>0</v>
      </c>
      <c r="E18" s="171"/>
      <c r="F18" s="245">
        <v>0</v>
      </c>
      <c r="G18" s="39"/>
      <c r="H18" s="245">
        <v>0</v>
      </c>
      <c r="I18" s="31"/>
      <c r="J18" s="247">
        <f>D18+F18+H18</f>
        <v>0</v>
      </c>
    </row>
    <row r="19" spans="1:11" ht="18" customHeight="1" thickBot="1" x14ac:dyDescent="0.3">
      <c r="A19" s="30"/>
      <c r="B19" s="378"/>
      <c r="C19" s="379"/>
      <c r="D19" s="379"/>
      <c r="E19" s="379"/>
      <c r="F19" s="379"/>
      <c r="G19" s="379"/>
      <c r="H19" s="379"/>
      <c r="I19" s="379"/>
      <c r="J19" s="380"/>
    </row>
    <row r="20" spans="1:11" ht="18" customHeight="1" thickBot="1" x14ac:dyDescent="0.3">
      <c r="A20" s="30"/>
      <c r="B20" s="386" t="s">
        <v>128</v>
      </c>
      <c r="C20" s="387"/>
      <c r="D20" s="247">
        <f>SUM(D16/H14)</f>
        <v>0</v>
      </c>
      <c r="E20" s="171"/>
      <c r="F20" s="247">
        <f>SUM(F16/H14)</f>
        <v>0</v>
      </c>
      <c r="G20" s="39"/>
      <c r="H20" s="247">
        <f>SUM(H16/H14)</f>
        <v>0</v>
      </c>
      <c r="I20" s="31"/>
      <c r="J20" s="247">
        <f>D20+F20+H20</f>
        <v>0</v>
      </c>
    </row>
    <row r="21" spans="1:11" ht="18" customHeight="1" thickBot="1" x14ac:dyDescent="0.3">
      <c r="A21" s="30"/>
      <c r="B21" s="386" t="s">
        <v>212</v>
      </c>
      <c r="C21" s="387"/>
      <c r="D21" s="248">
        <f>SUM(D16,D17)/(H14+12)</f>
        <v>0</v>
      </c>
      <c r="E21" s="171"/>
      <c r="F21" s="248">
        <f>SUM(F16,F17)/(H14+12)</f>
        <v>0</v>
      </c>
      <c r="G21" s="39"/>
      <c r="H21" s="248">
        <f>SUM(H16,H17)/(H14+12)</f>
        <v>0</v>
      </c>
      <c r="I21" s="31"/>
      <c r="J21" s="247">
        <f>D21+F21+H21</f>
        <v>0</v>
      </c>
    </row>
    <row r="22" spans="1:11" ht="18" customHeight="1" thickBot="1" x14ac:dyDescent="0.3">
      <c r="A22" s="30"/>
      <c r="B22" s="386" t="s">
        <v>213</v>
      </c>
      <c r="C22" s="387"/>
      <c r="D22" s="248">
        <f>SUM(D16,D17,D18)/(H14+24)</f>
        <v>0</v>
      </c>
      <c r="E22" s="171"/>
      <c r="F22" s="248">
        <f>SUM(F16,F17,F18)/(H14+24)</f>
        <v>0</v>
      </c>
      <c r="G22" s="39"/>
      <c r="H22" s="248">
        <f>SUM(H16,H17,H18)/(H14+24)</f>
        <v>0</v>
      </c>
      <c r="I22" s="31"/>
      <c r="J22" s="247">
        <f>D22+F22+H22</f>
        <v>0</v>
      </c>
    </row>
    <row r="23" spans="1:11" ht="18" customHeight="1" thickBot="1" x14ac:dyDescent="0.3">
      <c r="A23" s="30"/>
      <c r="B23" s="386" t="s">
        <v>214</v>
      </c>
      <c r="C23" s="387"/>
      <c r="D23" s="248">
        <f>+SUM(D17,D18)/24</f>
        <v>0</v>
      </c>
      <c r="E23" s="31"/>
      <c r="F23" s="248">
        <f>SUM(F17,F18)/24</f>
        <v>0</v>
      </c>
      <c r="G23" s="35"/>
      <c r="H23" s="248">
        <f>SUM(H17,H18)/24</f>
        <v>0</v>
      </c>
      <c r="I23" s="31"/>
      <c r="J23" s="247">
        <f>D23+F23+H23</f>
        <v>0</v>
      </c>
    </row>
    <row r="24" spans="1:11" ht="18" customHeight="1" x14ac:dyDescent="0.25">
      <c r="A24" s="30"/>
      <c r="B24" s="378" t="s">
        <v>137</v>
      </c>
      <c r="C24" s="379"/>
      <c r="D24" s="379"/>
      <c r="E24" s="379"/>
      <c r="F24" s="379"/>
      <c r="G24" s="379"/>
      <c r="H24" s="379"/>
      <c r="I24" s="379"/>
      <c r="J24" s="380"/>
    </row>
    <row r="25" spans="1:11" ht="18" customHeight="1" x14ac:dyDescent="0.25">
      <c r="A25" s="30"/>
      <c r="B25" s="378" t="s">
        <v>138</v>
      </c>
      <c r="C25" s="379"/>
      <c r="D25" s="379"/>
      <c r="E25" s="379"/>
      <c r="F25" s="379"/>
      <c r="G25" s="379"/>
      <c r="H25" s="379"/>
      <c r="I25" s="379"/>
      <c r="J25" s="380"/>
    </row>
    <row r="26" spans="1:11" ht="18" customHeight="1" x14ac:dyDescent="0.25">
      <c r="A26" s="30"/>
      <c r="B26" s="378"/>
      <c r="C26" s="379"/>
      <c r="D26" s="379"/>
      <c r="E26" s="379"/>
      <c r="F26" s="379"/>
      <c r="G26" s="379"/>
      <c r="H26" s="379"/>
      <c r="I26" s="379"/>
      <c r="J26" s="380"/>
    </row>
    <row r="27" spans="1:11" ht="18" customHeight="1" x14ac:dyDescent="0.25">
      <c r="B27" s="342" t="s">
        <v>106</v>
      </c>
      <c r="C27" s="343"/>
      <c r="D27" s="343"/>
      <c r="E27" s="343"/>
      <c r="F27" s="343"/>
      <c r="G27" s="343"/>
      <c r="H27" s="343"/>
      <c r="I27" s="343"/>
      <c r="J27" s="344"/>
    </row>
    <row r="28" spans="1:11" ht="18" customHeight="1" x14ac:dyDescent="0.25">
      <c r="B28" s="345" t="s">
        <v>198</v>
      </c>
      <c r="C28" s="346"/>
      <c r="D28" s="346"/>
      <c r="E28" s="346"/>
      <c r="F28" s="346"/>
      <c r="G28" s="346"/>
      <c r="H28" s="346"/>
      <c r="I28" s="346"/>
      <c r="J28" s="347"/>
      <c r="K28" s="73"/>
    </row>
    <row r="29" spans="1:11" ht="18" customHeight="1" x14ac:dyDescent="0.25">
      <c r="B29" s="159" t="s">
        <v>162</v>
      </c>
      <c r="C29" s="252"/>
      <c r="D29" s="73"/>
      <c r="E29" s="73"/>
      <c r="F29" s="73"/>
      <c r="G29" s="73"/>
      <c r="H29" s="73"/>
      <c r="I29" s="73"/>
      <c r="J29" s="82"/>
      <c r="K29" s="73"/>
    </row>
    <row r="30" spans="1:11" ht="18" customHeight="1" x14ac:dyDescent="0.25">
      <c r="B30" s="163"/>
      <c r="C30" s="164"/>
      <c r="D30" s="391" t="s">
        <v>142</v>
      </c>
      <c r="E30" s="391"/>
      <c r="F30" s="391"/>
      <c r="G30" s="164"/>
      <c r="H30" s="164"/>
      <c r="I30" s="389" t="s">
        <v>145</v>
      </c>
      <c r="J30" s="390"/>
      <c r="K30" s="73"/>
    </row>
    <row r="31" spans="1:11" ht="5.0999999999999996" customHeight="1" thickBot="1" x14ac:dyDescent="0.3">
      <c r="B31" s="215"/>
      <c r="C31" s="216"/>
      <c r="D31" s="204"/>
      <c r="E31" s="204"/>
      <c r="F31" s="204"/>
      <c r="G31" s="216"/>
      <c r="H31" s="216"/>
      <c r="I31" s="202"/>
      <c r="J31" s="203"/>
      <c r="K31" s="73"/>
    </row>
    <row r="32" spans="1:11" ht="18" customHeight="1" thickBot="1" x14ac:dyDescent="0.3">
      <c r="B32" s="150" t="s">
        <v>17</v>
      </c>
      <c r="C32" s="249">
        <f>J16</f>
        <v>0</v>
      </c>
      <c r="D32" s="160" t="s">
        <v>93</v>
      </c>
      <c r="E32" s="239">
        <v>0</v>
      </c>
      <c r="F32" s="392" t="s">
        <v>143</v>
      </c>
      <c r="G32" s="393"/>
      <c r="H32" s="227">
        <f>C32*E32</f>
        <v>0</v>
      </c>
      <c r="I32" s="73"/>
      <c r="J32" s="228">
        <f>C32-H32</f>
        <v>0</v>
      </c>
      <c r="K32" s="73"/>
    </row>
    <row r="33" spans="2:19" ht="18" customHeight="1" x14ac:dyDescent="0.25">
      <c r="B33" s="159" t="s">
        <v>162</v>
      </c>
      <c r="C33" s="253">
        <v>2012</v>
      </c>
      <c r="D33" s="167"/>
      <c r="E33" s="167"/>
      <c r="F33" s="167"/>
      <c r="G33" s="167"/>
      <c r="H33" s="167"/>
      <c r="I33" s="167"/>
      <c r="J33" s="60"/>
      <c r="K33"/>
      <c r="L33"/>
      <c r="M33"/>
      <c r="N33"/>
    </row>
    <row r="34" spans="2:19" ht="18" customHeight="1" x14ac:dyDescent="0.25">
      <c r="B34" s="335" t="s">
        <v>108</v>
      </c>
      <c r="C34" s="336"/>
      <c r="D34" s="336"/>
      <c r="E34" s="336"/>
      <c r="F34" s="240">
        <v>0</v>
      </c>
      <c r="G34" s="388" t="s">
        <v>104</v>
      </c>
      <c r="H34" s="388"/>
      <c r="I34" s="168"/>
      <c r="J34" s="82"/>
      <c r="K34"/>
      <c r="L34"/>
      <c r="M34"/>
      <c r="N34"/>
    </row>
    <row r="35" spans="2:19" ht="18" customHeight="1" x14ac:dyDescent="0.25">
      <c r="B35" s="335" t="s">
        <v>132</v>
      </c>
      <c r="C35" s="336"/>
      <c r="D35" s="336"/>
      <c r="E35" s="336"/>
      <c r="F35" s="240">
        <v>0</v>
      </c>
      <c r="G35" s="388" t="s">
        <v>104</v>
      </c>
      <c r="H35" s="388"/>
      <c r="I35" s="168"/>
      <c r="J35" s="82"/>
      <c r="K35"/>
      <c r="L35"/>
      <c r="M35"/>
      <c r="N35"/>
    </row>
    <row r="36" spans="2:19" ht="18" customHeight="1" x14ac:dyDescent="0.25">
      <c r="B36" s="335" t="s">
        <v>107</v>
      </c>
      <c r="C36" s="336"/>
      <c r="D36" s="336"/>
      <c r="E36" s="336"/>
      <c r="F36" s="241">
        <v>0</v>
      </c>
      <c r="G36" s="73"/>
      <c r="H36" s="107"/>
      <c r="I36" s="168"/>
      <c r="J36" s="82"/>
      <c r="K36"/>
      <c r="L36"/>
      <c r="M36"/>
      <c r="N36"/>
    </row>
    <row r="37" spans="2:19" ht="18" customHeight="1" thickBot="1" x14ac:dyDescent="0.3">
      <c r="B37" s="337" t="s">
        <v>135</v>
      </c>
      <c r="C37" s="338"/>
      <c r="D37" s="338"/>
      <c r="E37" s="338"/>
      <c r="F37" s="242">
        <v>0</v>
      </c>
      <c r="G37" s="73"/>
      <c r="H37" s="107"/>
      <c r="I37" s="168"/>
      <c r="J37" s="82"/>
      <c r="K37"/>
      <c r="L37"/>
      <c r="M37"/>
      <c r="N37"/>
      <c r="O37"/>
      <c r="P37"/>
      <c r="Q37"/>
      <c r="R37"/>
      <c r="S37"/>
    </row>
    <row r="38" spans="2:19" ht="18" customHeight="1" thickBot="1" x14ac:dyDescent="0.3">
      <c r="B38" s="335" t="s">
        <v>103</v>
      </c>
      <c r="C38" s="336"/>
      <c r="D38" s="336"/>
      <c r="E38" s="336"/>
      <c r="F38" s="229">
        <f>F36*F37</f>
        <v>0</v>
      </c>
      <c r="G38" s="118"/>
      <c r="H38" s="73"/>
      <c r="I38" s="389" t="s">
        <v>144</v>
      </c>
      <c r="J38" s="390"/>
      <c r="K38"/>
      <c r="L38"/>
      <c r="M38"/>
      <c r="N38"/>
      <c r="O38"/>
      <c r="P38"/>
      <c r="Q38"/>
      <c r="R38"/>
      <c r="S38"/>
    </row>
    <row r="39" spans="2:19" ht="18" customHeight="1" thickBot="1" x14ac:dyDescent="0.3">
      <c r="B39" s="331" t="s">
        <v>109</v>
      </c>
      <c r="C39" s="332"/>
      <c r="D39" s="332"/>
      <c r="E39" s="332"/>
      <c r="F39" s="332"/>
      <c r="G39" s="339"/>
      <c r="H39" s="230">
        <f>SUM(F34+F35+F38)</f>
        <v>0</v>
      </c>
      <c r="I39" s="73"/>
      <c r="J39" s="250">
        <f>(J17+H39)</f>
        <v>0</v>
      </c>
      <c r="K39"/>
      <c r="L39"/>
      <c r="M39"/>
      <c r="N39"/>
    </row>
    <row r="40" spans="2:19" ht="18" customHeight="1" thickBot="1" x14ac:dyDescent="0.3">
      <c r="B40" s="331" t="s">
        <v>139</v>
      </c>
      <c r="C40" s="332"/>
      <c r="D40" s="332"/>
      <c r="E40" s="332"/>
      <c r="F40" s="332"/>
      <c r="G40" s="339"/>
      <c r="H40" s="231" t="e">
        <f>ABS(H39/J17)</f>
        <v>#DIV/0!</v>
      </c>
      <c r="I40" s="152"/>
      <c r="J40" s="82"/>
      <c r="K40"/>
      <c r="L40"/>
      <c r="M40"/>
      <c r="N40"/>
    </row>
    <row r="41" spans="2:19" ht="5.0999999999999996" customHeight="1" x14ac:dyDescent="0.25">
      <c r="B41" s="200"/>
      <c r="C41" s="201"/>
      <c r="D41" s="201"/>
      <c r="E41" s="201"/>
      <c r="F41" s="201"/>
      <c r="G41" s="201"/>
      <c r="H41" s="251"/>
      <c r="I41" s="152"/>
      <c r="J41" s="82"/>
      <c r="K41"/>
      <c r="L41"/>
      <c r="M41"/>
      <c r="N41"/>
    </row>
    <row r="42" spans="2:19" ht="18" customHeight="1" x14ac:dyDescent="0.25">
      <c r="B42" s="159" t="s">
        <v>162</v>
      </c>
      <c r="C42" s="253">
        <v>2013</v>
      </c>
      <c r="D42" s="167"/>
      <c r="E42" s="167"/>
      <c r="F42" s="167"/>
      <c r="G42" s="167"/>
      <c r="H42" s="167"/>
      <c r="I42" s="167"/>
      <c r="J42" s="60"/>
      <c r="K42"/>
      <c r="L42"/>
      <c r="M42"/>
      <c r="N42"/>
    </row>
    <row r="43" spans="2:19" ht="18" customHeight="1" x14ac:dyDescent="0.25">
      <c r="B43" s="335" t="s">
        <v>105</v>
      </c>
      <c r="C43" s="336"/>
      <c r="D43" s="336"/>
      <c r="E43" s="336"/>
      <c r="F43" s="240">
        <v>0</v>
      </c>
      <c r="G43" s="388" t="s">
        <v>104</v>
      </c>
      <c r="H43" s="388"/>
      <c r="I43" s="168"/>
      <c r="J43" s="82"/>
      <c r="K43"/>
      <c r="L43"/>
      <c r="M43"/>
      <c r="N43"/>
    </row>
    <row r="44" spans="2:19" ht="18" customHeight="1" x14ac:dyDescent="0.25">
      <c r="B44" s="335" t="s">
        <v>132</v>
      </c>
      <c r="C44" s="336"/>
      <c r="D44" s="336"/>
      <c r="E44" s="336"/>
      <c r="F44" s="240">
        <v>0</v>
      </c>
      <c r="G44" s="388" t="s">
        <v>104</v>
      </c>
      <c r="H44" s="388"/>
      <c r="I44" s="168"/>
      <c r="J44" s="82"/>
      <c r="K44"/>
      <c r="L44"/>
      <c r="M44"/>
      <c r="N44"/>
    </row>
    <row r="45" spans="2:19" ht="18" customHeight="1" x14ac:dyDescent="0.25">
      <c r="B45" s="335" t="s">
        <v>107</v>
      </c>
      <c r="C45" s="336"/>
      <c r="D45" s="336"/>
      <c r="E45" s="336"/>
      <c r="F45" s="241">
        <v>0</v>
      </c>
      <c r="G45" s="73"/>
      <c r="H45" s="107"/>
      <c r="I45" s="168"/>
      <c r="J45" s="82"/>
    </row>
    <row r="46" spans="2:19" ht="18" customHeight="1" thickBot="1" x14ac:dyDescent="0.3">
      <c r="B46" s="337" t="s">
        <v>135</v>
      </c>
      <c r="C46" s="338"/>
      <c r="D46" s="338"/>
      <c r="E46" s="338"/>
      <c r="F46" s="242">
        <v>0</v>
      </c>
      <c r="G46" s="73"/>
      <c r="H46" s="107"/>
      <c r="I46" s="168"/>
      <c r="J46" s="82"/>
    </row>
    <row r="47" spans="2:19" ht="18" customHeight="1" thickBot="1" x14ac:dyDescent="0.3">
      <c r="B47" s="335" t="s">
        <v>103</v>
      </c>
      <c r="C47" s="336"/>
      <c r="D47" s="336"/>
      <c r="E47" s="336"/>
      <c r="F47" s="229">
        <f>F45*F46</f>
        <v>0</v>
      </c>
      <c r="G47" s="118"/>
      <c r="H47" s="73"/>
      <c r="I47" s="389" t="s">
        <v>144</v>
      </c>
      <c r="J47" s="390"/>
    </row>
    <row r="48" spans="2:19" ht="18" customHeight="1" thickBot="1" x14ac:dyDescent="0.3">
      <c r="B48" s="331" t="s">
        <v>109</v>
      </c>
      <c r="C48" s="332"/>
      <c r="D48" s="332"/>
      <c r="E48" s="332"/>
      <c r="F48" s="332"/>
      <c r="G48" s="339"/>
      <c r="H48" s="230">
        <f>SUM(F43+F44+F47)</f>
        <v>0</v>
      </c>
      <c r="I48" s="168"/>
      <c r="J48" s="250">
        <f>(J18+H48)</f>
        <v>0</v>
      </c>
    </row>
    <row r="49" spans="2:16" ht="18" customHeight="1" thickBot="1" x14ac:dyDescent="0.3">
      <c r="B49" s="331" t="s">
        <v>139</v>
      </c>
      <c r="C49" s="332"/>
      <c r="D49" s="332"/>
      <c r="E49" s="332"/>
      <c r="F49" s="332"/>
      <c r="G49" s="339"/>
      <c r="H49" s="232" t="e">
        <f>ABS(H48/J18)</f>
        <v>#DIV/0!</v>
      </c>
      <c r="I49" s="168"/>
      <c r="J49" s="82"/>
      <c r="P49" s="118"/>
    </row>
    <row r="50" spans="2:16" ht="18" customHeight="1" x14ac:dyDescent="0.25">
      <c r="B50" s="319" t="s">
        <v>141</v>
      </c>
      <c r="C50" s="320"/>
      <c r="D50" s="320"/>
      <c r="E50" s="320"/>
      <c r="F50" s="320"/>
      <c r="G50" s="320"/>
      <c r="H50" s="320"/>
      <c r="I50" s="320"/>
      <c r="J50" s="321"/>
      <c r="K50" s="73"/>
      <c r="P50" s="118"/>
    </row>
    <row r="51" spans="2:16" ht="18" customHeight="1" x14ac:dyDescent="0.25">
      <c r="B51" s="322" t="s">
        <v>2</v>
      </c>
      <c r="C51" s="323"/>
      <c r="D51" s="323"/>
      <c r="E51" s="323"/>
      <c r="F51" s="323"/>
      <c r="G51" s="323"/>
      <c r="H51" s="323"/>
      <c r="I51" s="323"/>
      <c r="J51" s="324"/>
      <c r="K51" s="73"/>
      <c r="P51" s="118"/>
    </row>
    <row r="52" spans="2:16" ht="18" customHeight="1" x14ac:dyDescent="0.25">
      <c r="B52" s="325"/>
      <c r="C52" s="326"/>
      <c r="D52" s="326"/>
      <c r="E52" s="326"/>
      <c r="F52" s="326"/>
      <c r="G52" s="326"/>
      <c r="H52" s="326"/>
      <c r="I52" s="326"/>
      <c r="J52" s="327"/>
      <c r="K52" s="73"/>
      <c r="P52" s="118"/>
    </row>
    <row r="53" spans="2:16" ht="18" customHeight="1" x14ac:dyDescent="0.25">
      <c r="B53" s="325"/>
      <c r="C53" s="326"/>
      <c r="D53" s="326"/>
      <c r="E53" s="326"/>
      <c r="F53" s="326"/>
      <c r="G53" s="326"/>
      <c r="H53" s="326"/>
      <c r="I53" s="326"/>
      <c r="J53" s="327"/>
      <c r="K53" s="73"/>
      <c r="P53" s="118"/>
    </row>
    <row r="54" spans="2:16" customFormat="1" ht="18" customHeight="1" x14ac:dyDescent="0.25">
      <c r="B54" s="325"/>
      <c r="C54" s="326"/>
      <c r="D54" s="326"/>
      <c r="E54" s="326"/>
      <c r="F54" s="326"/>
      <c r="G54" s="326"/>
      <c r="H54" s="326"/>
      <c r="I54" s="326"/>
      <c r="J54" s="327"/>
    </row>
    <row r="55" spans="2:16" customFormat="1" ht="18" customHeight="1" x14ac:dyDescent="0.25">
      <c r="B55" s="325"/>
      <c r="C55" s="326"/>
      <c r="D55" s="326"/>
      <c r="E55" s="326"/>
      <c r="F55" s="326"/>
      <c r="G55" s="326"/>
      <c r="H55" s="326"/>
      <c r="I55" s="326"/>
      <c r="J55" s="327"/>
    </row>
    <row r="56" spans="2:16" customFormat="1" ht="21" customHeight="1" thickBot="1" x14ac:dyDescent="0.3">
      <c r="B56" s="328"/>
      <c r="C56" s="329"/>
      <c r="D56" s="329"/>
      <c r="E56" s="329"/>
      <c r="F56" s="329"/>
      <c r="G56" s="329"/>
      <c r="H56" s="329"/>
      <c r="I56" s="329"/>
      <c r="J56" s="330"/>
    </row>
  </sheetData>
  <mergeCells count="44">
    <mergeCell ref="I47:J47"/>
    <mergeCell ref="I38:J38"/>
    <mergeCell ref="I30:J30"/>
    <mergeCell ref="B50:J50"/>
    <mergeCell ref="D30:F30"/>
    <mergeCell ref="F32:G32"/>
    <mergeCell ref="B48:G48"/>
    <mergeCell ref="B49:G49"/>
    <mergeCell ref="B43:E43"/>
    <mergeCell ref="B45:E45"/>
    <mergeCell ref="B46:E46"/>
    <mergeCell ref="B47:E47"/>
    <mergeCell ref="G43:H43"/>
    <mergeCell ref="B44:E44"/>
    <mergeCell ref="G44:H44"/>
    <mergeCell ref="B9:C9"/>
    <mergeCell ref="B26:J26"/>
    <mergeCell ref="B39:G39"/>
    <mergeCell ref="B40:G40"/>
    <mergeCell ref="B38:E38"/>
    <mergeCell ref="B34:E34"/>
    <mergeCell ref="B36:E36"/>
    <mergeCell ref="G34:H34"/>
    <mergeCell ref="B35:E35"/>
    <mergeCell ref="G35:H35"/>
    <mergeCell ref="B28:J28"/>
    <mergeCell ref="B27:J27"/>
    <mergeCell ref="B37:E37"/>
    <mergeCell ref="B51:J56"/>
    <mergeCell ref="B5:J6"/>
    <mergeCell ref="D7:H7"/>
    <mergeCell ref="D9:H9"/>
    <mergeCell ref="B24:J24"/>
    <mergeCell ref="B25:J25"/>
    <mergeCell ref="B11:J11"/>
    <mergeCell ref="B10:J10"/>
    <mergeCell ref="B12:I12"/>
    <mergeCell ref="B14:C14"/>
    <mergeCell ref="B21:C21"/>
    <mergeCell ref="B22:C22"/>
    <mergeCell ref="B23:C23"/>
    <mergeCell ref="B20:C20"/>
    <mergeCell ref="B19:J19"/>
    <mergeCell ref="B7:C7"/>
  </mergeCells>
  <pageMargins left="0" right="0" top="0.75" bottom="0.5" header="0.3" footer="0.3"/>
  <pageSetup paperSize="5" scale="96" orientation="portrait" r:id="rId1"/>
  <headerFooter>
    <oddFooter>&amp;L2/20/13 - Version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workbookViewId="0">
      <selection activeCell="G2" sqref="G2"/>
    </sheetView>
  </sheetViews>
  <sheetFormatPr defaultRowHeight="15" x14ac:dyDescent="0.25"/>
  <cols>
    <col min="1" max="1" width="5.7109375" customWidth="1"/>
    <col min="2" max="2" width="2.7109375" customWidth="1"/>
    <col min="7" max="7" width="14.28515625" customWidth="1"/>
    <col min="10" max="10" width="14.28515625" customWidth="1"/>
    <col min="11" max="11" width="9.140625" style="107"/>
  </cols>
  <sheetData>
    <row r="1" spans="2:11" x14ac:dyDescent="0.25">
      <c r="B1" s="91"/>
      <c r="C1" s="104"/>
      <c r="D1" s="104"/>
      <c r="E1" s="104"/>
      <c r="F1" s="104"/>
      <c r="G1" s="104"/>
      <c r="H1" s="104"/>
      <c r="I1" s="104"/>
      <c r="J1" s="104"/>
      <c r="K1" s="105"/>
    </row>
    <row r="2" spans="2:11" ht="20.100000000000001" customHeight="1" x14ac:dyDescent="0.25">
      <c r="B2" s="106"/>
      <c r="C2" s="107"/>
      <c r="D2" s="107"/>
      <c r="E2" s="107"/>
      <c r="F2" s="107"/>
      <c r="G2" s="107"/>
      <c r="H2" s="107"/>
      <c r="I2" s="107"/>
      <c r="J2" s="107"/>
      <c r="K2" s="108"/>
    </row>
    <row r="3" spans="2:11" ht="20.100000000000001" customHeight="1" x14ac:dyDescent="0.25">
      <c r="B3" s="106"/>
      <c r="C3" s="107"/>
      <c r="D3" s="107"/>
      <c r="E3" s="107"/>
      <c r="F3" s="107"/>
      <c r="G3" s="107"/>
      <c r="H3" s="107"/>
      <c r="I3" s="107"/>
      <c r="J3" s="107"/>
      <c r="K3" s="108"/>
    </row>
    <row r="4" spans="2:11" ht="20.100000000000001" customHeight="1" x14ac:dyDescent="0.25">
      <c r="B4" s="106"/>
      <c r="C4" s="107"/>
      <c r="D4" s="107"/>
      <c r="E4" s="107"/>
      <c r="F4" s="107"/>
      <c r="G4" s="107"/>
      <c r="H4" s="107"/>
      <c r="I4" s="107"/>
      <c r="J4" s="107"/>
      <c r="K4" s="108"/>
    </row>
    <row r="5" spans="2:11" ht="20.100000000000001" customHeight="1" x14ac:dyDescent="0.25">
      <c r="B5" s="106"/>
      <c r="C5" s="94"/>
      <c r="D5" s="94"/>
      <c r="E5" s="94"/>
      <c r="F5" s="94"/>
      <c r="G5" s="94"/>
      <c r="H5" s="94"/>
      <c r="I5" s="94"/>
      <c r="J5" s="94"/>
      <c r="K5" s="184"/>
    </row>
    <row r="6" spans="2:11" ht="20.100000000000001" customHeight="1" x14ac:dyDescent="0.25">
      <c r="B6" s="358" t="s">
        <v>87</v>
      </c>
      <c r="C6" s="359"/>
      <c r="D6" s="359"/>
      <c r="E6" s="359"/>
      <c r="F6" s="359"/>
      <c r="G6" s="359"/>
      <c r="H6" s="359"/>
      <c r="I6" s="359"/>
      <c r="J6" s="359"/>
      <c r="K6" s="360"/>
    </row>
    <row r="7" spans="2:11" ht="20.100000000000001" customHeight="1" x14ac:dyDescent="0.25">
      <c r="B7" s="106"/>
      <c r="C7" s="157"/>
      <c r="D7" s="98"/>
      <c r="E7" s="98"/>
      <c r="F7" s="98"/>
      <c r="G7" s="98"/>
      <c r="H7" s="98"/>
      <c r="I7" s="98"/>
      <c r="J7" s="98"/>
      <c r="K7" s="99"/>
    </row>
    <row r="8" spans="2:11" ht="20.100000000000001" customHeight="1" x14ac:dyDescent="0.25">
      <c r="B8" s="106"/>
      <c r="C8" s="404" t="s">
        <v>0</v>
      </c>
      <c r="D8" s="404"/>
      <c r="E8" s="405"/>
      <c r="F8" s="406"/>
      <c r="G8" s="406"/>
      <c r="H8" s="406"/>
      <c r="I8" s="407"/>
      <c r="J8" s="98"/>
      <c r="K8" s="99"/>
    </row>
    <row r="9" spans="2:11" ht="20.100000000000001" customHeight="1" x14ac:dyDescent="0.25">
      <c r="B9" s="106"/>
      <c r="C9" s="103"/>
      <c r="D9" s="98"/>
      <c r="E9" s="102"/>
      <c r="F9" s="102"/>
      <c r="G9" s="98"/>
      <c r="H9" s="98"/>
      <c r="I9" s="98"/>
      <c r="J9" s="98"/>
      <c r="K9" s="99"/>
    </row>
    <row r="10" spans="2:11" ht="20.100000000000001" customHeight="1" x14ac:dyDescent="0.25">
      <c r="B10" s="106"/>
      <c r="C10" s="404" t="s">
        <v>1</v>
      </c>
      <c r="D10" s="404"/>
      <c r="E10" s="408"/>
      <c r="F10" s="409"/>
      <c r="G10" s="409"/>
      <c r="H10" s="409"/>
      <c r="I10" s="410"/>
      <c r="J10" s="98"/>
      <c r="K10" s="99"/>
    </row>
    <row r="11" spans="2:11" ht="20.100000000000001" customHeight="1" x14ac:dyDescent="0.25">
      <c r="B11" s="106"/>
      <c r="C11" s="103"/>
      <c r="D11" s="98"/>
      <c r="E11" s="98"/>
      <c r="F11" s="98"/>
      <c r="G11" s="98"/>
      <c r="H11" s="98"/>
      <c r="I11" s="98"/>
      <c r="J11" s="98"/>
      <c r="K11" s="99"/>
    </row>
    <row r="12" spans="2:11" ht="20.100000000000001" customHeight="1" x14ac:dyDescent="0.25">
      <c r="B12" s="106"/>
      <c r="C12" s="343" t="s">
        <v>83</v>
      </c>
      <c r="D12" s="343"/>
      <c r="E12" s="343"/>
      <c r="F12" s="343"/>
      <c r="G12" s="343"/>
      <c r="H12" s="343"/>
      <c r="I12" s="343"/>
      <c r="J12" s="343"/>
      <c r="K12" s="99"/>
    </row>
    <row r="13" spans="2:11" ht="20.100000000000001" customHeight="1" thickBot="1" x14ac:dyDescent="0.3">
      <c r="B13" s="106"/>
      <c r="C13" s="103"/>
      <c r="D13" s="103"/>
      <c r="E13" s="103"/>
      <c r="F13" s="98"/>
      <c r="G13" s="98"/>
      <c r="H13" s="98"/>
      <c r="I13" s="98"/>
      <c r="J13" s="182"/>
      <c r="K13" s="99"/>
    </row>
    <row r="14" spans="2:11" ht="20.100000000000001" customHeight="1" thickBot="1" x14ac:dyDescent="0.3">
      <c r="B14" s="106"/>
      <c r="C14" s="336" t="s">
        <v>84</v>
      </c>
      <c r="D14" s="336"/>
      <c r="E14" s="336" t="s">
        <v>24</v>
      </c>
      <c r="F14" s="336"/>
      <c r="G14" s="254">
        <v>0</v>
      </c>
      <c r="H14" s="103"/>
      <c r="I14" s="103"/>
      <c r="J14" s="255">
        <f>G14</f>
        <v>0</v>
      </c>
      <c r="K14" s="99"/>
    </row>
    <row r="15" spans="2:11" ht="20.100000000000001" customHeight="1" thickBot="1" x14ac:dyDescent="0.3">
      <c r="B15" s="106"/>
      <c r="C15" s="98"/>
      <c r="D15" s="98"/>
      <c r="E15" s="98"/>
      <c r="F15" s="98"/>
      <c r="G15" s="98"/>
      <c r="H15" s="403" t="s">
        <v>95</v>
      </c>
      <c r="I15" s="403"/>
      <c r="J15" s="98"/>
      <c r="K15" s="99"/>
    </row>
    <row r="16" spans="2:11" ht="20.100000000000001" customHeight="1" thickBot="1" x14ac:dyDescent="0.3">
      <c r="B16" s="106"/>
      <c r="C16" s="336" t="s">
        <v>85</v>
      </c>
      <c r="D16" s="336"/>
      <c r="E16" s="336" t="s">
        <v>24</v>
      </c>
      <c r="F16" s="336"/>
      <c r="G16" s="254">
        <v>0</v>
      </c>
      <c r="H16" s="401">
        <v>0</v>
      </c>
      <c r="I16" s="402"/>
      <c r="J16" s="255">
        <f>(G16*H16)</f>
        <v>0</v>
      </c>
      <c r="K16" s="99"/>
    </row>
    <row r="17" spans="2:11" ht="20.100000000000001" customHeight="1" thickBot="1" x14ac:dyDescent="0.3">
      <c r="B17" s="106"/>
      <c r="C17" s="100"/>
      <c r="D17" s="100"/>
      <c r="E17" s="100"/>
      <c r="F17" s="103"/>
      <c r="G17" s="98"/>
      <c r="H17" s="394" t="s">
        <v>100</v>
      </c>
      <c r="I17" s="394"/>
      <c r="J17" s="183"/>
      <c r="K17" s="99"/>
    </row>
    <row r="18" spans="2:11" ht="20.100000000000001" customHeight="1" thickBot="1" x14ac:dyDescent="0.3">
      <c r="B18" s="106"/>
      <c r="C18" s="336" t="s">
        <v>86</v>
      </c>
      <c r="D18" s="336"/>
      <c r="E18" s="336" t="s">
        <v>24</v>
      </c>
      <c r="F18" s="336"/>
      <c r="G18" s="254">
        <v>0</v>
      </c>
      <c r="H18" s="401">
        <v>0</v>
      </c>
      <c r="I18" s="402"/>
      <c r="J18" s="255">
        <f>(G18*H18)</f>
        <v>0</v>
      </c>
      <c r="K18" s="99"/>
    </row>
    <row r="19" spans="2:11" ht="20.100000000000001" customHeight="1" x14ac:dyDescent="0.25">
      <c r="B19" s="106"/>
      <c r="C19" s="100"/>
      <c r="D19" s="100"/>
      <c r="E19" s="100"/>
      <c r="F19" s="103"/>
      <c r="G19" s="98"/>
      <c r="H19" s="394" t="s">
        <v>100</v>
      </c>
      <c r="I19" s="394"/>
      <c r="J19" s="183"/>
      <c r="K19" s="99"/>
    </row>
    <row r="20" spans="2:11" ht="20.100000000000001" customHeight="1" x14ac:dyDescent="0.25">
      <c r="B20" s="395" t="s">
        <v>97</v>
      </c>
      <c r="C20" s="396"/>
      <c r="D20" s="396"/>
      <c r="E20" s="396"/>
      <c r="F20" s="396"/>
      <c r="G20" s="396"/>
      <c r="H20" s="396"/>
      <c r="I20" s="396"/>
      <c r="J20" s="396"/>
      <c r="K20" s="397"/>
    </row>
    <row r="21" spans="2:11" ht="19.5" customHeight="1" thickBot="1" x14ac:dyDescent="0.3">
      <c r="B21" s="398" t="s">
        <v>96</v>
      </c>
      <c r="C21" s="399"/>
      <c r="D21" s="399"/>
      <c r="E21" s="399"/>
      <c r="F21" s="399"/>
      <c r="G21" s="399"/>
      <c r="H21" s="399"/>
      <c r="I21" s="399"/>
      <c r="J21" s="399"/>
      <c r="K21" s="400"/>
    </row>
  </sheetData>
  <mergeCells count="19">
    <mergeCell ref="C8:D8"/>
    <mergeCell ref="C10:D10"/>
    <mergeCell ref="B6:K6"/>
    <mergeCell ref="E8:I8"/>
    <mergeCell ref="E10:I10"/>
    <mergeCell ref="H19:I19"/>
    <mergeCell ref="H17:I17"/>
    <mergeCell ref="B20:K20"/>
    <mergeCell ref="B21:K21"/>
    <mergeCell ref="C12:J12"/>
    <mergeCell ref="H16:I16"/>
    <mergeCell ref="H18:I18"/>
    <mergeCell ref="C14:D14"/>
    <mergeCell ref="C16:D16"/>
    <mergeCell ref="C18:D18"/>
    <mergeCell ref="E14:F14"/>
    <mergeCell ref="E16:F16"/>
    <mergeCell ref="E18:F18"/>
    <mergeCell ref="H15:I15"/>
  </mergeCells>
  <pageMargins left="0.5" right="0.5" top="0.75" bottom="0.75" header="0.3" footer="0.3"/>
  <pageSetup orientation="portrait" r:id="rId1"/>
  <headerFooter>
    <oddFooter>&amp;L2/20/13 - Version 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opLeftCell="A10" workbookViewId="0">
      <selection activeCell="I18" sqref="I18"/>
    </sheetView>
  </sheetViews>
  <sheetFormatPr defaultColWidth="9.140625" defaultRowHeight="18" customHeight="1" x14ac:dyDescent="0.25"/>
  <cols>
    <col min="1" max="1" width="2.7109375" style="4" customWidth="1"/>
    <col min="2" max="3" width="10.7109375" style="4" customWidth="1"/>
    <col min="4" max="4" width="15.7109375" style="4" customWidth="1"/>
    <col min="5" max="6" width="10.7109375" style="4" customWidth="1"/>
    <col min="7" max="7" width="14.28515625" style="4" customWidth="1"/>
    <col min="8" max="8" width="8.7109375" style="4" customWidth="1"/>
    <col min="9" max="9" width="14.28515625" style="4" customWidth="1"/>
    <col min="10" max="10" width="5.7109375" style="4" customWidth="1"/>
    <col min="11" max="16384" width="9.140625" style="4"/>
  </cols>
  <sheetData>
    <row r="1" spans="1:11" ht="18" customHeight="1" thickBot="1" x14ac:dyDescent="0.3"/>
    <row r="2" spans="1:11" ht="18" customHeight="1" x14ac:dyDescent="0.25">
      <c r="B2" s="78"/>
      <c r="C2" s="79"/>
      <c r="D2" s="79"/>
      <c r="E2" s="79"/>
      <c r="F2" s="79"/>
      <c r="G2" s="79"/>
      <c r="H2" s="79"/>
      <c r="I2" s="79"/>
      <c r="J2" s="80"/>
    </row>
    <row r="3" spans="1:11" ht="18" customHeight="1" x14ac:dyDescent="0.25">
      <c r="B3" s="81"/>
      <c r="C3" s="73"/>
      <c r="D3" s="73"/>
      <c r="E3" s="73"/>
      <c r="F3" s="73"/>
      <c r="G3" s="73"/>
      <c r="H3" s="73"/>
      <c r="I3" s="73"/>
      <c r="J3" s="82"/>
    </row>
    <row r="4" spans="1:11" ht="18" customHeight="1" thickBot="1" x14ac:dyDescent="0.3">
      <c r="A4" s="5"/>
      <c r="B4" s="8"/>
      <c r="C4" s="93"/>
      <c r="D4" s="93"/>
      <c r="E4" s="93"/>
      <c r="F4" s="93"/>
      <c r="G4" s="93"/>
      <c r="H4" s="93"/>
      <c r="I4" s="93"/>
      <c r="J4" s="7"/>
      <c r="K4" s="5"/>
    </row>
    <row r="5" spans="1:11" ht="18" customHeight="1" x14ac:dyDescent="0.25">
      <c r="A5" s="5"/>
      <c r="B5" s="411" t="s">
        <v>49</v>
      </c>
      <c r="C5" s="412"/>
      <c r="D5" s="412"/>
      <c r="E5" s="412"/>
      <c r="F5" s="412"/>
      <c r="G5" s="412"/>
      <c r="H5" s="412"/>
      <c r="I5" s="412"/>
      <c r="J5" s="413"/>
      <c r="K5" s="5"/>
    </row>
    <row r="6" spans="1:11" ht="18" customHeight="1" x14ac:dyDescent="0.25">
      <c r="A6" s="5"/>
      <c r="B6" s="414"/>
      <c r="C6" s="415"/>
      <c r="D6" s="415"/>
      <c r="E6" s="415"/>
      <c r="F6" s="415"/>
      <c r="G6" s="415"/>
      <c r="H6" s="415"/>
      <c r="I6" s="415"/>
      <c r="J6" s="416"/>
      <c r="K6" s="5"/>
    </row>
    <row r="7" spans="1:11" ht="18" customHeight="1" x14ac:dyDescent="0.25">
      <c r="A7" s="5"/>
      <c r="B7" s="41"/>
      <c r="C7" s="93"/>
      <c r="D7" s="93"/>
      <c r="E7" s="93"/>
      <c r="F7" s="93"/>
      <c r="G7" s="93"/>
      <c r="H7" s="93"/>
      <c r="I7" s="93"/>
      <c r="J7" s="7"/>
      <c r="K7" s="5"/>
    </row>
    <row r="8" spans="1:11" ht="18" customHeight="1" x14ac:dyDescent="0.25">
      <c r="A8" s="5"/>
      <c r="B8" s="361" t="s">
        <v>0</v>
      </c>
      <c r="C8" s="417"/>
      <c r="D8" s="363"/>
      <c r="E8" s="364"/>
      <c r="F8" s="364"/>
      <c r="G8" s="364"/>
      <c r="H8" s="365"/>
      <c r="I8" s="93"/>
      <c r="J8" s="7"/>
      <c r="K8" s="5"/>
    </row>
    <row r="9" spans="1:11" ht="18" customHeight="1" x14ac:dyDescent="0.25">
      <c r="A9" s="5"/>
      <c r="B9" s="13"/>
      <c r="C9" s="93"/>
      <c r="D9" s="14"/>
      <c r="E9" s="15"/>
      <c r="F9" s="15"/>
      <c r="G9" s="93"/>
      <c r="H9" s="93"/>
      <c r="I9" s="93"/>
      <c r="J9" s="7"/>
      <c r="K9" s="5"/>
    </row>
    <row r="10" spans="1:11" ht="18" customHeight="1" x14ac:dyDescent="0.25">
      <c r="A10" s="5"/>
      <c r="B10" s="418" t="s">
        <v>23</v>
      </c>
      <c r="C10" s="419"/>
      <c r="D10" s="419"/>
      <c r="E10" s="419"/>
      <c r="F10" s="419"/>
      <c r="G10" s="419"/>
      <c r="H10" s="419"/>
      <c r="I10" s="419"/>
      <c r="J10" s="420"/>
      <c r="K10" s="5"/>
    </row>
    <row r="11" spans="1:11" ht="18" customHeight="1" thickBot="1" x14ac:dyDescent="0.3">
      <c r="A11" s="5"/>
      <c r="B11" s="345" t="s">
        <v>88</v>
      </c>
      <c r="C11" s="346"/>
      <c r="D11" s="346"/>
      <c r="E11" s="346"/>
      <c r="F11" s="346"/>
      <c r="G11" s="346"/>
      <c r="H11" s="346"/>
      <c r="I11" s="346"/>
      <c r="J11" s="347"/>
      <c r="K11" s="5"/>
    </row>
    <row r="12" spans="1:11" ht="18" customHeight="1" thickBot="1" x14ac:dyDescent="0.3">
      <c r="A12" s="5"/>
      <c r="B12" s="335" t="s">
        <v>58</v>
      </c>
      <c r="C12" s="336"/>
      <c r="D12" s="336"/>
      <c r="E12" s="336" t="s">
        <v>24</v>
      </c>
      <c r="F12" s="336"/>
      <c r="G12" s="256">
        <v>0</v>
      </c>
      <c r="H12" s="257">
        <v>0</v>
      </c>
      <c r="I12" s="258">
        <f>(G12*H12)</f>
        <v>0</v>
      </c>
      <c r="J12" s="7"/>
      <c r="K12" s="5"/>
    </row>
    <row r="13" spans="1:11" ht="18" customHeight="1" thickBot="1" x14ac:dyDescent="0.3">
      <c r="A13" s="5"/>
      <c r="B13" s="421" t="s">
        <v>2</v>
      </c>
      <c r="C13" s="422"/>
      <c r="D13" s="422"/>
      <c r="E13" s="42"/>
      <c r="F13" s="43"/>
      <c r="G13" s="93"/>
      <c r="H13" s="126" t="s">
        <v>101</v>
      </c>
      <c r="I13" s="44"/>
      <c r="J13" s="7"/>
      <c r="K13" s="5"/>
    </row>
    <row r="14" spans="1:11" ht="18" customHeight="1" thickBot="1" x14ac:dyDescent="0.3">
      <c r="A14" s="5"/>
      <c r="B14" s="335" t="s">
        <v>59</v>
      </c>
      <c r="C14" s="336"/>
      <c r="D14" s="336"/>
      <c r="E14" s="336" t="s">
        <v>24</v>
      </c>
      <c r="F14" s="336"/>
      <c r="G14" s="256">
        <v>0</v>
      </c>
      <c r="H14" s="43"/>
      <c r="I14" s="258">
        <f>G14</f>
        <v>0</v>
      </c>
      <c r="J14" s="7"/>
      <c r="K14" s="5"/>
    </row>
    <row r="15" spans="1:11" ht="18" customHeight="1" thickBot="1" x14ac:dyDescent="0.3">
      <c r="A15" s="5"/>
      <c r="B15" s="421" t="s">
        <v>2</v>
      </c>
      <c r="C15" s="422"/>
      <c r="D15" s="422"/>
      <c r="E15" s="93"/>
      <c r="F15" s="93"/>
      <c r="G15" s="93"/>
      <c r="H15" s="93"/>
      <c r="I15" s="93"/>
      <c r="J15" s="7"/>
      <c r="K15" s="5"/>
    </row>
    <row r="16" spans="1:11" ht="18" customHeight="1" thickBot="1" x14ac:dyDescent="0.3">
      <c r="A16" s="5"/>
      <c r="B16" s="335" t="s">
        <v>25</v>
      </c>
      <c r="C16" s="336"/>
      <c r="D16" s="336"/>
      <c r="E16" s="336" t="s">
        <v>24</v>
      </c>
      <c r="F16" s="336"/>
      <c r="G16" s="256">
        <v>0</v>
      </c>
      <c r="H16" s="257">
        <v>0</v>
      </c>
      <c r="I16" s="258">
        <f>(G16*H16)</f>
        <v>0</v>
      </c>
      <c r="J16" s="7"/>
      <c r="K16" s="5"/>
    </row>
    <row r="17" spans="1:11" ht="18" customHeight="1" thickBot="1" x14ac:dyDescent="0.3">
      <c r="A17" s="5"/>
      <c r="B17" s="17"/>
      <c r="C17" s="42"/>
      <c r="D17" s="42"/>
      <c r="E17" s="42"/>
      <c r="F17" s="43"/>
      <c r="G17" s="93"/>
      <c r="H17" s="126" t="s">
        <v>101</v>
      </c>
      <c r="I17" s="44"/>
      <c r="J17" s="7"/>
      <c r="K17" s="5"/>
    </row>
    <row r="18" spans="1:11" ht="18" customHeight="1" thickBot="1" x14ac:dyDescent="0.3">
      <c r="A18" s="5"/>
      <c r="B18" s="335" t="s">
        <v>26</v>
      </c>
      <c r="C18" s="336"/>
      <c r="D18" s="336"/>
      <c r="E18" s="336" t="s">
        <v>24</v>
      </c>
      <c r="F18" s="336"/>
      <c r="G18" s="256">
        <v>0</v>
      </c>
      <c r="H18" s="257">
        <v>1.25</v>
      </c>
      <c r="I18" s="258">
        <f>(G18*H18)</f>
        <v>0</v>
      </c>
      <c r="J18" s="7"/>
      <c r="K18" s="5"/>
    </row>
    <row r="19" spans="1:11" ht="18" customHeight="1" thickBot="1" x14ac:dyDescent="0.3">
      <c r="A19" s="5"/>
      <c r="B19" s="17"/>
      <c r="C19" s="42"/>
      <c r="D19" s="42"/>
      <c r="E19" s="42"/>
      <c r="F19" s="43"/>
      <c r="G19" s="93"/>
      <c r="H19" s="126" t="s">
        <v>101</v>
      </c>
      <c r="I19" s="44"/>
      <c r="J19" s="7"/>
      <c r="K19" s="5"/>
    </row>
    <row r="20" spans="1:11" ht="18" customHeight="1" thickBot="1" x14ac:dyDescent="0.3">
      <c r="A20" s="11"/>
      <c r="B20" s="335" t="s">
        <v>27</v>
      </c>
      <c r="C20" s="336"/>
      <c r="D20" s="336"/>
      <c r="E20" s="336" t="s">
        <v>24</v>
      </c>
      <c r="F20" s="336"/>
      <c r="G20" s="256">
        <v>0</v>
      </c>
      <c r="H20" s="43"/>
      <c r="I20" s="258">
        <f>G20</f>
        <v>0</v>
      </c>
      <c r="J20" s="45"/>
      <c r="K20" s="5"/>
    </row>
    <row r="21" spans="1:11" ht="18" customHeight="1" thickBot="1" x14ac:dyDescent="0.3">
      <c r="A21" s="11"/>
      <c r="B21" s="8"/>
      <c r="C21" s="93"/>
      <c r="D21" s="93"/>
      <c r="E21" s="93"/>
      <c r="F21" s="93"/>
      <c r="G21" s="93"/>
      <c r="H21" s="93"/>
      <c r="I21" s="93"/>
      <c r="J21" s="45"/>
      <c r="K21" s="5"/>
    </row>
    <row r="22" spans="1:11" ht="18" customHeight="1" thickBot="1" x14ac:dyDescent="0.3">
      <c r="A22" s="5"/>
      <c r="B22" s="335" t="s">
        <v>28</v>
      </c>
      <c r="C22" s="336"/>
      <c r="D22" s="336"/>
      <c r="E22" s="336" t="s">
        <v>24</v>
      </c>
      <c r="F22" s="336"/>
      <c r="G22" s="256">
        <v>0</v>
      </c>
      <c r="H22" s="43"/>
      <c r="I22" s="258">
        <f>G22</f>
        <v>0</v>
      </c>
      <c r="J22" s="7"/>
      <c r="K22" s="5"/>
    </row>
    <row r="23" spans="1:11" ht="18" customHeight="1" thickBot="1" x14ac:dyDescent="0.3">
      <c r="A23" s="5"/>
      <c r="B23" s="46"/>
      <c r="C23" s="43"/>
      <c r="D23" s="47"/>
      <c r="E23" s="48"/>
      <c r="F23" s="49"/>
      <c r="G23" s="50"/>
      <c r="H23" s="50"/>
      <c r="I23" s="51"/>
      <c r="J23" s="7"/>
      <c r="K23" s="5"/>
    </row>
    <row r="24" spans="1:11" ht="18" customHeight="1" thickBot="1" x14ac:dyDescent="0.3">
      <c r="A24" s="5"/>
      <c r="B24" s="335" t="s">
        <v>28</v>
      </c>
      <c r="C24" s="336"/>
      <c r="D24" s="336"/>
      <c r="E24" s="336" t="s">
        <v>24</v>
      </c>
      <c r="F24" s="336"/>
      <c r="G24" s="256">
        <v>0</v>
      </c>
      <c r="H24" s="43"/>
      <c r="I24" s="258">
        <f>G24</f>
        <v>0</v>
      </c>
      <c r="J24" s="7"/>
      <c r="K24" s="5"/>
    </row>
    <row r="25" spans="1:11" ht="18" customHeight="1" thickBot="1" x14ac:dyDescent="0.3">
      <c r="A25" s="5"/>
      <c r="B25" s="17"/>
      <c r="C25" s="42"/>
      <c r="D25" s="42"/>
      <c r="E25" s="92"/>
      <c r="F25" s="43"/>
      <c r="G25" s="53"/>
      <c r="H25" s="43"/>
      <c r="I25" s="54"/>
      <c r="J25" s="7"/>
      <c r="K25" s="5"/>
    </row>
    <row r="26" spans="1:11" ht="18" customHeight="1" thickBot="1" x14ac:dyDescent="0.3">
      <c r="A26" s="11"/>
      <c r="B26" s="335" t="s">
        <v>28</v>
      </c>
      <c r="C26" s="336"/>
      <c r="D26" s="336"/>
      <c r="E26" s="336" t="s">
        <v>24</v>
      </c>
      <c r="F26" s="336"/>
      <c r="G26" s="256">
        <v>0</v>
      </c>
      <c r="H26" s="43"/>
      <c r="I26" s="258">
        <f>G26</f>
        <v>0</v>
      </c>
      <c r="J26" s="45"/>
      <c r="K26" s="5"/>
    </row>
    <row r="27" spans="1:11" ht="18" customHeight="1" thickBot="1" x14ac:dyDescent="0.3">
      <c r="A27" s="11"/>
      <c r="B27" s="55"/>
      <c r="C27" s="9"/>
      <c r="D27" s="9"/>
      <c r="E27" s="40"/>
      <c r="F27" s="9"/>
      <c r="G27" s="9"/>
      <c r="H27" s="9"/>
      <c r="I27" s="9"/>
      <c r="J27" s="56"/>
      <c r="K27" s="5"/>
    </row>
    <row r="28" spans="1:11" ht="18" customHeigh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1"/>
    </row>
    <row r="29" spans="1:11" ht="18" customHeight="1" x14ac:dyDescent="0.25">
      <c r="A29" s="11"/>
      <c r="B29" s="11"/>
      <c r="C29" s="11"/>
      <c r="D29" s="11"/>
      <c r="E29" s="11"/>
      <c r="F29" s="11"/>
      <c r="G29" s="11"/>
      <c r="H29" s="11"/>
      <c r="I29" s="12"/>
      <c r="J29" s="12"/>
      <c r="K29" s="11"/>
    </row>
  </sheetData>
  <mergeCells count="23">
    <mergeCell ref="B24:D24"/>
    <mergeCell ref="B26:D26"/>
    <mergeCell ref="B13:D13"/>
    <mergeCell ref="B15:D15"/>
    <mergeCell ref="E22:F22"/>
    <mergeCell ref="E24:F24"/>
    <mergeCell ref="E26:F26"/>
    <mergeCell ref="E14:F14"/>
    <mergeCell ref="E16:F16"/>
    <mergeCell ref="E18:F18"/>
    <mergeCell ref="E20:F20"/>
    <mergeCell ref="B14:D14"/>
    <mergeCell ref="B16:D16"/>
    <mergeCell ref="B18:D18"/>
    <mergeCell ref="B20:D20"/>
    <mergeCell ref="B22:D22"/>
    <mergeCell ref="B5:J6"/>
    <mergeCell ref="B8:C8"/>
    <mergeCell ref="B10:J10"/>
    <mergeCell ref="B12:D12"/>
    <mergeCell ref="E12:F12"/>
    <mergeCell ref="B11:J11"/>
    <mergeCell ref="D8:H8"/>
  </mergeCells>
  <pageMargins left="0.25" right="0.25" top="0.75" bottom="0.75" header="0.3" footer="0.3"/>
  <pageSetup orientation="portrait" r:id="rId1"/>
  <headerFooter>
    <oddFooter>&amp;L2/20/13 - Version 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showRowColHeaders="0" topLeftCell="A7" workbookViewId="0">
      <selection activeCell="G28" sqref="G28"/>
    </sheetView>
  </sheetViews>
  <sheetFormatPr defaultRowHeight="15" x14ac:dyDescent="0.25"/>
  <cols>
    <col min="2" max="3" width="10.7109375" customWidth="1"/>
    <col min="4" max="6" width="15.7109375" customWidth="1"/>
    <col min="7" max="8" width="10.7109375" customWidth="1"/>
  </cols>
  <sheetData>
    <row r="1" spans="2:8" ht="18" customHeight="1" thickBot="1" x14ac:dyDescent="0.3"/>
    <row r="2" spans="2:8" ht="18" customHeight="1" x14ac:dyDescent="0.25">
      <c r="B2" s="91"/>
      <c r="C2" s="104"/>
      <c r="D2" s="104"/>
      <c r="E2" s="104"/>
      <c r="F2" s="104"/>
      <c r="G2" s="104"/>
      <c r="H2" s="105"/>
    </row>
    <row r="3" spans="2:8" ht="18" customHeight="1" x14ac:dyDescent="0.25">
      <c r="B3" s="106"/>
      <c r="C3" s="107"/>
      <c r="D3" s="107"/>
      <c r="E3" s="107"/>
      <c r="F3" s="107"/>
      <c r="G3" s="107"/>
      <c r="H3" s="108"/>
    </row>
    <row r="4" spans="2:8" ht="18" customHeight="1" x14ac:dyDescent="0.25">
      <c r="B4" s="106"/>
      <c r="C4" s="107"/>
      <c r="D4" s="107"/>
      <c r="E4" s="107"/>
      <c r="F4" s="107"/>
      <c r="G4" s="107"/>
      <c r="H4" s="108"/>
    </row>
    <row r="5" spans="2:8" ht="18" customHeight="1" thickBot="1" x14ac:dyDescent="0.3">
      <c r="B5" s="95"/>
      <c r="C5" s="96"/>
      <c r="D5" s="96"/>
      <c r="E5" s="96"/>
      <c r="F5" s="96"/>
      <c r="G5" s="96"/>
      <c r="H5" s="109"/>
    </row>
    <row r="6" spans="2:8" ht="18" customHeight="1" x14ac:dyDescent="0.25">
      <c r="B6" s="355" t="s">
        <v>154</v>
      </c>
      <c r="C6" s="356"/>
      <c r="D6" s="356"/>
      <c r="E6" s="356"/>
      <c r="F6" s="356"/>
      <c r="G6" s="356"/>
      <c r="H6" s="357"/>
    </row>
    <row r="7" spans="2:8" ht="21" customHeight="1" x14ac:dyDescent="0.25">
      <c r="B7" s="358"/>
      <c r="C7" s="359"/>
      <c r="D7" s="359"/>
      <c r="E7" s="359"/>
      <c r="F7" s="359"/>
      <c r="G7" s="359"/>
      <c r="H7" s="360"/>
    </row>
    <row r="8" spans="2:8" ht="18" customHeight="1" x14ac:dyDescent="0.25">
      <c r="B8" s="156"/>
      <c r="C8" s="98"/>
      <c r="D8" s="98"/>
      <c r="E8" s="98"/>
      <c r="F8" s="98"/>
      <c r="G8" s="98"/>
      <c r="H8" s="99"/>
    </row>
    <row r="9" spans="2:8" ht="18" customHeight="1" x14ac:dyDescent="0.25">
      <c r="B9" s="429" t="s">
        <v>0</v>
      </c>
      <c r="C9" s="404"/>
      <c r="D9" s="405"/>
      <c r="E9" s="406"/>
      <c r="F9" s="407"/>
      <c r="G9" s="189"/>
      <c r="H9" s="99"/>
    </row>
    <row r="10" spans="2:8" ht="18" customHeight="1" x14ac:dyDescent="0.25">
      <c r="B10" s="101"/>
      <c r="C10" s="98"/>
      <c r="D10" s="102"/>
      <c r="E10" s="98"/>
      <c r="F10" s="98"/>
      <c r="G10" s="98"/>
      <c r="H10" s="99"/>
    </row>
    <row r="11" spans="2:8" ht="18" customHeight="1" x14ac:dyDescent="0.25">
      <c r="B11" s="352" t="s">
        <v>155</v>
      </c>
      <c r="C11" s="343"/>
      <c r="D11" s="343"/>
      <c r="E11" s="343"/>
      <c r="F11" s="343"/>
      <c r="G11" s="343"/>
      <c r="H11" s="344"/>
    </row>
    <row r="12" spans="2:8" ht="18" customHeight="1" x14ac:dyDescent="0.25">
      <c r="B12" s="425" t="s">
        <v>156</v>
      </c>
      <c r="C12" s="426"/>
      <c r="D12" s="426"/>
      <c r="E12" s="426"/>
      <c r="F12" s="426"/>
      <c r="G12" s="426"/>
      <c r="H12" s="428"/>
    </row>
    <row r="13" spans="2:8" ht="18" customHeight="1" x14ac:dyDescent="0.25">
      <c r="B13" s="425" t="s">
        <v>148</v>
      </c>
      <c r="C13" s="426"/>
      <c r="D13" s="426"/>
      <c r="E13" s="426"/>
      <c r="F13" s="426"/>
      <c r="G13" s="426"/>
      <c r="H13" s="428"/>
    </row>
    <row r="14" spans="2:8" ht="18" customHeight="1" x14ac:dyDescent="0.25">
      <c r="B14" s="352" t="s">
        <v>149</v>
      </c>
      <c r="C14" s="423"/>
      <c r="D14" s="423"/>
      <c r="E14" s="423"/>
      <c r="F14" s="423"/>
      <c r="G14" s="423"/>
      <c r="H14" s="424"/>
    </row>
    <row r="15" spans="2:8" ht="18" customHeight="1" x14ac:dyDescent="0.25">
      <c r="B15" s="185"/>
      <c r="C15" s="188"/>
      <c r="D15" s="188"/>
      <c r="E15" s="188"/>
      <c r="F15" s="188"/>
      <c r="G15" s="188"/>
      <c r="H15" s="186"/>
    </row>
    <row r="16" spans="2:8" ht="18" customHeight="1" x14ac:dyDescent="0.25">
      <c r="B16" s="425" t="s">
        <v>151</v>
      </c>
      <c r="C16" s="426"/>
      <c r="D16" s="426"/>
      <c r="E16" s="426"/>
      <c r="F16" s="426"/>
      <c r="G16" s="426"/>
      <c r="H16" s="428"/>
    </row>
    <row r="17" spans="2:8" ht="18" customHeight="1" x14ac:dyDescent="0.25">
      <c r="B17" s="425" t="s">
        <v>150</v>
      </c>
      <c r="C17" s="426"/>
      <c r="D17" s="426"/>
      <c r="E17" s="426"/>
      <c r="F17" s="426"/>
      <c r="G17" s="426"/>
      <c r="H17" s="428"/>
    </row>
    <row r="18" spans="2:8" ht="18" customHeight="1" x14ac:dyDescent="0.25">
      <c r="B18" s="185"/>
      <c r="C18" s="188"/>
      <c r="D18" s="188"/>
      <c r="E18" s="188"/>
      <c r="F18" s="188"/>
      <c r="G18" s="188"/>
      <c r="H18" s="186"/>
    </row>
    <row r="19" spans="2:8" ht="18" customHeight="1" x14ac:dyDescent="0.25">
      <c r="B19" s="175"/>
      <c r="C19" s="176"/>
      <c r="D19" s="176"/>
      <c r="E19" s="176"/>
      <c r="F19" s="176"/>
      <c r="G19" s="176"/>
      <c r="H19" s="177"/>
    </row>
    <row r="20" spans="2:8" ht="18" customHeight="1" x14ac:dyDescent="0.25">
      <c r="B20" s="425" t="s">
        <v>182</v>
      </c>
      <c r="C20" s="426"/>
      <c r="D20" s="187" t="s">
        <v>152</v>
      </c>
      <c r="E20" s="176"/>
      <c r="F20" s="187" t="s">
        <v>153</v>
      </c>
      <c r="G20" s="187"/>
      <c r="H20" s="177"/>
    </row>
    <row r="21" spans="2:8" ht="18" customHeight="1" x14ac:dyDescent="0.25">
      <c r="B21" s="345">
        <v>2013</v>
      </c>
      <c r="C21" s="427"/>
      <c r="D21" s="259">
        <v>0</v>
      </c>
      <c r="E21" s="190" t="s">
        <v>157</v>
      </c>
      <c r="F21" s="259">
        <v>0</v>
      </c>
      <c r="G21" s="191" t="s">
        <v>158</v>
      </c>
      <c r="H21" s="177"/>
    </row>
    <row r="22" spans="2:8" ht="18" customHeight="1" x14ac:dyDescent="0.25">
      <c r="B22" s="345">
        <v>2012</v>
      </c>
      <c r="C22" s="427"/>
      <c r="D22" s="259">
        <v>0</v>
      </c>
      <c r="E22" s="176"/>
      <c r="F22" s="259">
        <v>0</v>
      </c>
      <c r="G22" s="107"/>
      <c r="H22" s="177"/>
    </row>
    <row r="23" spans="2:8" ht="18" customHeight="1" thickBot="1" x14ac:dyDescent="0.3">
      <c r="B23" s="106"/>
      <c r="C23" s="166"/>
      <c r="D23" s="178"/>
      <c r="E23" s="176"/>
      <c r="F23" s="178"/>
      <c r="G23" s="107"/>
      <c r="H23" s="177"/>
    </row>
    <row r="24" spans="2:8" ht="18" customHeight="1" thickBot="1" x14ac:dyDescent="0.3">
      <c r="B24" s="345" t="s">
        <v>33</v>
      </c>
      <c r="C24" s="347"/>
      <c r="D24" s="260">
        <f>(D21+D22)/24</f>
        <v>0</v>
      </c>
      <c r="E24" s="176"/>
      <c r="F24" s="260">
        <f>(F21+F22)/24</f>
        <v>0</v>
      </c>
      <c r="G24" s="107"/>
      <c r="H24" s="177"/>
    </row>
    <row r="25" spans="2:8" ht="18" customHeight="1" x14ac:dyDescent="0.25">
      <c r="B25" s="208"/>
      <c r="C25" s="209"/>
      <c r="D25" s="267"/>
      <c r="E25" s="176"/>
      <c r="F25" s="267"/>
      <c r="G25" s="107"/>
      <c r="H25" s="177"/>
    </row>
    <row r="26" spans="2:8" ht="18" customHeight="1" x14ac:dyDescent="0.25">
      <c r="B26" s="425" t="s">
        <v>182</v>
      </c>
      <c r="C26" s="426"/>
      <c r="D26" s="178"/>
      <c r="E26" s="176"/>
      <c r="F26" s="178"/>
      <c r="G26" s="107"/>
      <c r="H26" s="177"/>
    </row>
    <row r="27" spans="2:8" ht="18" customHeight="1" x14ac:dyDescent="0.25">
      <c r="B27" s="345">
        <v>2013</v>
      </c>
      <c r="C27" s="427"/>
      <c r="D27" s="259">
        <v>0</v>
      </c>
      <c r="E27" s="190" t="s">
        <v>157</v>
      </c>
      <c r="F27" s="259">
        <v>0</v>
      </c>
      <c r="G27" s="191" t="s">
        <v>158</v>
      </c>
      <c r="H27" s="177"/>
    </row>
    <row r="28" spans="2:8" ht="18" customHeight="1" x14ac:dyDescent="0.25">
      <c r="B28" s="345">
        <v>2012</v>
      </c>
      <c r="C28" s="427"/>
      <c r="D28" s="259">
        <v>0</v>
      </c>
      <c r="E28" s="176"/>
      <c r="F28" s="259">
        <v>0</v>
      </c>
      <c r="G28" s="191"/>
      <c r="H28" s="177"/>
    </row>
    <row r="29" spans="2:8" ht="18" customHeight="1" thickBot="1" x14ac:dyDescent="0.3">
      <c r="B29" s="175"/>
      <c r="C29" s="176"/>
      <c r="D29" s="176"/>
      <c r="E29" s="176"/>
      <c r="F29" s="176"/>
      <c r="G29" s="107"/>
      <c r="H29" s="177"/>
    </row>
    <row r="30" spans="2:8" ht="18" customHeight="1" thickBot="1" x14ac:dyDescent="0.3">
      <c r="B30" s="345" t="s">
        <v>33</v>
      </c>
      <c r="C30" s="347"/>
      <c r="D30" s="260">
        <f>(D27+D28)/24</f>
        <v>0</v>
      </c>
      <c r="E30" s="176"/>
      <c r="F30" s="260">
        <f>(F27+F28)/24</f>
        <v>0</v>
      </c>
      <c r="G30" s="107"/>
      <c r="H30" s="177"/>
    </row>
    <row r="31" spans="2:8" ht="18" customHeight="1" thickBot="1" x14ac:dyDescent="0.3">
      <c r="B31" s="179"/>
      <c r="C31" s="180"/>
      <c r="D31" s="180"/>
      <c r="E31" s="180"/>
      <c r="F31" s="180"/>
      <c r="G31" s="180"/>
      <c r="H31" s="181"/>
    </row>
    <row r="32" spans="2:8" ht="18" customHeight="1" x14ac:dyDescent="0.25">
      <c r="B32" s="174"/>
      <c r="C32" s="174"/>
      <c r="D32" s="174"/>
      <c r="E32" s="173"/>
      <c r="F32" s="174"/>
      <c r="G32" s="174"/>
      <c r="H32" s="174"/>
    </row>
    <row r="33" spans="2:8" ht="18" customHeight="1" x14ac:dyDescent="0.25">
      <c r="B33" s="174"/>
      <c r="C33" s="174"/>
      <c r="D33" s="174"/>
      <c r="E33" s="174"/>
      <c r="F33" s="174"/>
      <c r="G33" s="174"/>
      <c r="H33" s="174"/>
    </row>
    <row r="34" spans="2:8" ht="18" customHeight="1" x14ac:dyDescent="0.25">
      <c r="B34" s="174"/>
      <c r="C34" s="174"/>
      <c r="D34" s="174"/>
      <c r="E34" s="174"/>
      <c r="F34" s="174"/>
      <c r="G34" s="174"/>
      <c r="H34" s="174"/>
    </row>
    <row r="35" spans="2:8" ht="18" customHeight="1" x14ac:dyDescent="0.25">
      <c r="B35" s="174"/>
      <c r="C35" s="174"/>
      <c r="D35" s="174"/>
      <c r="E35" s="174"/>
      <c r="F35" s="174"/>
      <c r="G35" s="174"/>
      <c r="H35" s="174"/>
    </row>
    <row r="36" spans="2:8" ht="18" customHeight="1" x14ac:dyDescent="0.25">
      <c r="B36" s="174"/>
      <c r="C36" s="174"/>
      <c r="D36" s="174"/>
      <c r="E36" s="174"/>
      <c r="F36" s="174"/>
      <c r="G36" s="174"/>
      <c r="H36" s="174"/>
    </row>
    <row r="37" spans="2:8" x14ac:dyDescent="0.25">
      <c r="B37" s="174"/>
      <c r="C37" s="174"/>
      <c r="D37" s="174"/>
      <c r="E37" s="174"/>
      <c r="F37" s="174"/>
      <c r="G37" s="174"/>
      <c r="H37" s="174"/>
    </row>
    <row r="38" spans="2:8" x14ac:dyDescent="0.25">
      <c r="B38" s="174"/>
      <c r="C38" s="174"/>
      <c r="D38" s="174"/>
      <c r="E38" s="174"/>
      <c r="F38" s="174"/>
      <c r="G38" s="174"/>
      <c r="H38" s="174"/>
    </row>
    <row r="39" spans="2:8" x14ac:dyDescent="0.25">
      <c r="B39" s="174"/>
      <c r="C39" s="174"/>
      <c r="D39" s="174"/>
      <c r="E39" s="174"/>
      <c r="F39" s="174"/>
      <c r="G39" s="174"/>
      <c r="H39" s="174"/>
    </row>
    <row r="40" spans="2:8" x14ac:dyDescent="0.25">
      <c r="B40" s="174"/>
      <c r="C40" s="174"/>
      <c r="D40" s="174"/>
      <c r="E40" s="174"/>
      <c r="F40" s="174"/>
      <c r="G40" s="174"/>
      <c r="H40" s="174"/>
    </row>
    <row r="41" spans="2:8" x14ac:dyDescent="0.25">
      <c r="B41" s="174"/>
      <c r="C41" s="174"/>
      <c r="D41" s="174"/>
      <c r="E41" s="174"/>
      <c r="F41" s="174"/>
      <c r="G41" s="174"/>
      <c r="H41" s="174"/>
    </row>
  </sheetData>
  <mergeCells count="17">
    <mergeCell ref="B6:H7"/>
    <mergeCell ref="B21:C21"/>
    <mergeCell ref="B22:C22"/>
    <mergeCell ref="B27:C27"/>
    <mergeCell ref="B28:C28"/>
    <mergeCell ref="B24:C24"/>
    <mergeCell ref="B11:H11"/>
    <mergeCell ref="B13:H13"/>
    <mergeCell ref="B12:H12"/>
    <mergeCell ref="B16:H16"/>
    <mergeCell ref="B17:H17"/>
    <mergeCell ref="B9:C9"/>
    <mergeCell ref="D9:F9"/>
    <mergeCell ref="B14:H14"/>
    <mergeCell ref="B20:C20"/>
    <mergeCell ref="B26:C26"/>
    <mergeCell ref="B30:C30"/>
  </mergeCells>
  <pageMargins left="0.2" right="0.7" top="0.75" bottom="0.75" header="0.3" footer="0.3"/>
  <pageSetup orientation="portrait" r:id="rId1"/>
  <headerFooter>
    <oddFooter>&amp;L2/20/13 - Version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showRowColHeaders="0" tabSelected="1" workbookViewId="0">
      <selection activeCell="L11" sqref="L11"/>
    </sheetView>
  </sheetViews>
  <sheetFormatPr defaultColWidth="9.140625" defaultRowHeight="18" customHeight="1" x14ac:dyDescent="0.25"/>
  <cols>
    <col min="1" max="1" width="2.7109375" style="4" customWidth="1"/>
    <col min="2" max="2" width="10.7109375" style="4" customWidth="1"/>
    <col min="3" max="3" width="12.7109375" style="4" customWidth="1"/>
    <col min="4" max="4" width="14.28515625" style="4" customWidth="1"/>
    <col min="5" max="5" width="8.7109375" style="4" customWidth="1"/>
    <col min="6" max="6" width="12.7109375" style="4" customWidth="1"/>
    <col min="7" max="8" width="14.28515625" style="4" customWidth="1"/>
    <col min="9" max="9" width="10.7109375" style="4" customWidth="1"/>
    <col min="10" max="16384" width="9.140625" style="4"/>
  </cols>
  <sheetData>
    <row r="1" spans="1:12" ht="18" customHeight="1" thickBot="1" x14ac:dyDescent="0.3"/>
    <row r="2" spans="1:12" ht="18" customHeight="1" x14ac:dyDescent="0.25">
      <c r="B2" s="91"/>
      <c r="C2" s="79"/>
      <c r="D2" s="79"/>
      <c r="E2" s="79"/>
      <c r="F2" s="79"/>
      <c r="G2" s="79"/>
      <c r="H2" s="79"/>
      <c r="I2" s="80"/>
    </row>
    <row r="3" spans="1:12" ht="18" customHeight="1" x14ac:dyDescent="0.25">
      <c r="B3" s="81"/>
      <c r="C3" s="73"/>
      <c r="D3" s="73"/>
      <c r="E3" s="73"/>
      <c r="F3" s="73"/>
      <c r="G3" s="73"/>
      <c r="H3" s="73"/>
      <c r="I3" s="82"/>
    </row>
    <row r="4" spans="1:12" ht="18" customHeight="1" thickBot="1" x14ac:dyDescent="0.3">
      <c r="A4" s="5"/>
      <c r="B4" s="55"/>
      <c r="C4" s="9"/>
      <c r="D4" s="9"/>
      <c r="E4" s="9"/>
      <c r="F4" s="9"/>
      <c r="G4" s="9"/>
      <c r="H4" s="9"/>
      <c r="I4" s="10"/>
      <c r="J4" s="5"/>
    </row>
    <row r="5" spans="1:12" ht="18" customHeight="1" x14ac:dyDescent="0.25">
      <c r="B5" s="355" t="s">
        <v>51</v>
      </c>
      <c r="C5" s="440"/>
      <c r="D5" s="440"/>
      <c r="E5" s="440"/>
      <c r="F5" s="440"/>
      <c r="G5" s="440"/>
      <c r="H5" s="440"/>
      <c r="I5" s="441"/>
      <c r="J5" s="58"/>
    </row>
    <row r="6" spans="1:12" ht="18" customHeight="1" x14ac:dyDescent="0.25">
      <c r="A6" s="59"/>
      <c r="B6" s="442"/>
      <c r="C6" s="443"/>
      <c r="D6" s="443"/>
      <c r="E6" s="443"/>
      <c r="F6" s="443"/>
      <c r="G6" s="443"/>
      <c r="H6" s="443"/>
      <c r="I6" s="444"/>
      <c r="J6" s="5"/>
    </row>
    <row r="7" spans="1:12" ht="18" customHeight="1" x14ac:dyDescent="0.25">
      <c r="A7" s="8"/>
      <c r="B7" s="429" t="s">
        <v>0</v>
      </c>
      <c r="C7" s="445"/>
      <c r="D7" s="448"/>
      <c r="E7" s="449"/>
      <c r="F7" s="449"/>
      <c r="G7" s="449"/>
      <c r="H7" s="449"/>
      <c r="I7" s="450"/>
      <c r="J7" s="5"/>
    </row>
    <row r="8" spans="1:12" ht="18" customHeight="1" x14ac:dyDescent="0.25">
      <c r="A8" s="8"/>
      <c r="B8" s="342"/>
      <c r="C8" s="343"/>
      <c r="D8" s="343"/>
      <c r="E8" s="343"/>
      <c r="F8" s="343"/>
      <c r="G8" s="343"/>
      <c r="H8" s="343"/>
      <c r="I8" s="344"/>
      <c r="J8" s="5"/>
    </row>
    <row r="9" spans="1:12" ht="18" customHeight="1" x14ac:dyDescent="0.25">
      <c r="A9" s="8"/>
      <c r="B9" s="446" t="s">
        <v>29</v>
      </c>
      <c r="C9" s="447"/>
      <c r="D9" s="448"/>
      <c r="E9" s="449"/>
      <c r="F9" s="449"/>
      <c r="G9" s="449"/>
      <c r="H9" s="449"/>
      <c r="I9" s="450"/>
      <c r="J9" s="5"/>
    </row>
    <row r="10" spans="1:12" ht="18" customHeight="1" x14ac:dyDescent="0.25">
      <c r="A10" s="8"/>
      <c r="B10" s="454" t="s">
        <v>50</v>
      </c>
      <c r="C10" s="455"/>
      <c r="D10" s="455"/>
      <c r="E10" s="455"/>
      <c r="F10" s="455"/>
      <c r="G10" s="455"/>
      <c r="H10" s="455"/>
      <c r="I10" s="456"/>
      <c r="J10" s="5"/>
    </row>
    <row r="11" spans="1:12" ht="18" customHeight="1" x14ac:dyDescent="0.25">
      <c r="A11" s="17"/>
      <c r="B11" s="63" t="s">
        <v>30</v>
      </c>
      <c r="C11" s="261"/>
      <c r="D11" s="453"/>
      <c r="E11" s="423"/>
      <c r="F11" s="423"/>
      <c r="G11" s="123"/>
      <c r="H11" s="123"/>
      <c r="I11" s="60"/>
      <c r="J11" s="58"/>
    </row>
    <row r="12" spans="1:12" ht="18" customHeight="1" x14ac:dyDescent="0.25">
      <c r="A12" s="17"/>
      <c r="B12" s="17"/>
      <c r="C12" s="431" t="s">
        <v>81</v>
      </c>
      <c r="D12" s="431"/>
      <c r="E12" s="431"/>
      <c r="F12" s="457"/>
      <c r="G12" s="237">
        <v>0</v>
      </c>
      <c r="H12" s="123"/>
      <c r="I12" s="60"/>
      <c r="J12" s="58"/>
    </row>
    <row r="13" spans="1:12" ht="18" customHeight="1" x14ac:dyDescent="0.25">
      <c r="A13" s="17"/>
      <c r="B13" s="17"/>
      <c r="C13" s="451" t="s">
        <v>134</v>
      </c>
      <c r="D13" s="451"/>
      <c r="E13" s="451"/>
      <c r="F13" s="451"/>
      <c r="G13" s="451"/>
      <c r="H13" s="451"/>
      <c r="I13" s="452"/>
      <c r="J13" s="58"/>
    </row>
    <row r="14" spans="1:12" ht="18" customHeight="1" x14ac:dyDescent="0.25">
      <c r="A14" s="17"/>
      <c r="B14" s="17"/>
      <c r="C14" s="430" t="s">
        <v>80</v>
      </c>
      <c r="D14" s="431"/>
      <c r="E14" s="431"/>
      <c r="F14" s="431"/>
      <c r="G14" s="237">
        <v>0</v>
      </c>
      <c r="H14" s="123"/>
      <c r="I14" s="60"/>
      <c r="J14" s="58"/>
    </row>
    <row r="15" spans="1:12" ht="18" customHeight="1" x14ac:dyDescent="0.25">
      <c r="A15" s="17"/>
      <c r="B15" s="17"/>
      <c r="C15" s="430" t="s">
        <v>82</v>
      </c>
      <c r="D15" s="431"/>
      <c r="E15" s="431"/>
      <c r="F15" s="431"/>
      <c r="G15" s="237">
        <v>0</v>
      </c>
      <c r="H15" s="123"/>
      <c r="I15" s="60"/>
      <c r="J15" s="58"/>
    </row>
    <row r="16" spans="1:12" ht="18" customHeight="1" x14ac:dyDescent="0.25">
      <c r="A16" s="17"/>
      <c r="B16" s="17"/>
      <c r="C16" s="430" t="s">
        <v>124</v>
      </c>
      <c r="D16" s="431"/>
      <c r="E16" s="431"/>
      <c r="F16" s="431"/>
      <c r="G16" s="262">
        <v>0</v>
      </c>
      <c r="H16" s="435" t="s">
        <v>2</v>
      </c>
      <c r="I16" s="436"/>
      <c r="J16" s="58"/>
      <c r="K16" s="4" t="s">
        <v>2</v>
      </c>
      <c r="L16" s="4" t="s">
        <v>2</v>
      </c>
    </row>
    <row r="17" spans="1:10" ht="18" customHeight="1" x14ac:dyDescent="0.25">
      <c r="A17" s="17"/>
      <c r="B17" s="17"/>
      <c r="C17" s="437" t="s">
        <v>125</v>
      </c>
      <c r="D17" s="437"/>
      <c r="E17" s="437"/>
      <c r="F17" s="437"/>
      <c r="G17" s="437"/>
      <c r="H17" s="437"/>
      <c r="I17" s="438"/>
      <c r="J17" s="58"/>
    </row>
    <row r="18" spans="1:10" ht="18" customHeight="1" x14ac:dyDescent="0.25">
      <c r="A18" s="17"/>
      <c r="B18" s="17"/>
      <c r="C18" s="430" t="s">
        <v>79</v>
      </c>
      <c r="D18" s="430"/>
      <c r="E18" s="430"/>
      <c r="F18" s="430"/>
      <c r="G18" s="237">
        <v>0</v>
      </c>
      <c r="H18" s="433" t="s">
        <v>122</v>
      </c>
      <c r="I18" s="434"/>
      <c r="J18" s="58"/>
    </row>
    <row r="19" spans="1:10" ht="18" customHeight="1" thickBot="1" x14ac:dyDescent="0.3">
      <c r="A19" s="17"/>
      <c r="B19" s="17"/>
      <c r="C19" s="338" t="s">
        <v>161</v>
      </c>
      <c r="D19" s="338"/>
      <c r="E19" s="338"/>
      <c r="F19" s="338"/>
      <c r="G19" s="237">
        <v>0</v>
      </c>
      <c r="H19" s="433" t="s">
        <v>102</v>
      </c>
      <c r="I19" s="434"/>
    </row>
    <row r="20" spans="1:10" ht="18" customHeight="1" thickBot="1" x14ac:dyDescent="0.3">
      <c r="A20" s="17"/>
      <c r="B20" s="17"/>
      <c r="C20" s="439" t="s">
        <v>197</v>
      </c>
      <c r="D20" s="439"/>
      <c r="E20" s="439"/>
      <c r="F20" s="332" t="s">
        <v>31</v>
      </c>
      <c r="G20" s="339"/>
      <c r="H20" s="264">
        <f>SUM(G12+G14+G15+G18+G19)-G16</f>
        <v>0</v>
      </c>
      <c r="I20" s="60"/>
      <c r="J20" s="58"/>
    </row>
    <row r="21" spans="1:10" ht="18" customHeight="1" thickBot="1" x14ac:dyDescent="0.3">
      <c r="A21" s="17"/>
      <c r="B21" s="342" t="s">
        <v>33</v>
      </c>
      <c r="C21" s="343"/>
      <c r="D21" s="265">
        <f>H20/12</f>
        <v>0</v>
      </c>
      <c r="E21" s="124"/>
      <c r="F21" s="124"/>
      <c r="G21" s="125"/>
      <c r="H21" s="116"/>
      <c r="I21" s="60"/>
      <c r="J21" s="58"/>
    </row>
    <row r="22" spans="1:10" ht="5.0999999999999996" customHeight="1" x14ac:dyDescent="0.25">
      <c r="A22" s="17"/>
      <c r="B22" s="17"/>
      <c r="C22" s="124"/>
      <c r="D22" s="124"/>
      <c r="E22" s="124"/>
      <c r="F22" s="124"/>
      <c r="G22" s="125"/>
      <c r="H22" s="116"/>
      <c r="I22" s="60"/>
      <c r="J22" s="58"/>
    </row>
    <row r="23" spans="1:10" ht="18" customHeight="1" x14ac:dyDescent="0.25">
      <c r="A23" s="17"/>
      <c r="B23" s="63" t="s">
        <v>30</v>
      </c>
      <c r="C23" s="261"/>
      <c r="D23" s="458" t="s">
        <v>32</v>
      </c>
      <c r="E23" s="459"/>
      <c r="F23" s="459"/>
      <c r="G23" s="123"/>
      <c r="H23" s="123"/>
      <c r="I23" s="60"/>
      <c r="J23" s="58"/>
    </row>
    <row r="24" spans="1:10" ht="18" customHeight="1" x14ac:dyDescent="0.25">
      <c r="A24" s="17"/>
      <c r="B24" s="17"/>
      <c r="C24" s="431" t="s">
        <v>81</v>
      </c>
      <c r="D24" s="431"/>
      <c r="E24" s="431"/>
      <c r="F24" s="457"/>
      <c r="G24" s="237">
        <v>0</v>
      </c>
      <c r="H24" s="123"/>
      <c r="I24" s="60"/>
      <c r="J24" s="58"/>
    </row>
    <row r="25" spans="1:10" ht="18" customHeight="1" x14ac:dyDescent="0.25">
      <c r="A25" s="17"/>
      <c r="B25" s="17"/>
      <c r="C25" s="451" t="s">
        <v>134</v>
      </c>
      <c r="D25" s="451"/>
      <c r="E25" s="451"/>
      <c r="F25" s="451"/>
      <c r="G25" s="451"/>
      <c r="H25" s="451"/>
      <c r="I25" s="452"/>
      <c r="J25" s="58"/>
    </row>
    <row r="26" spans="1:10" ht="18" customHeight="1" x14ac:dyDescent="0.25">
      <c r="A26" s="17"/>
      <c r="B26" s="17"/>
      <c r="C26" s="430" t="s">
        <v>80</v>
      </c>
      <c r="D26" s="431"/>
      <c r="E26" s="431"/>
      <c r="F26" s="431"/>
      <c r="G26" s="237">
        <v>0</v>
      </c>
      <c r="H26" s="123"/>
      <c r="I26" s="60"/>
      <c r="J26" s="58"/>
    </row>
    <row r="27" spans="1:10" ht="18" customHeight="1" x14ac:dyDescent="0.25">
      <c r="A27" s="17"/>
      <c r="B27" s="17"/>
      <c r="C27" s="430" t="s">
        <v>82</v>
      </c>
      <c r="D27" s="431"/>
      <c r="E27" s="431"/>
      <c r="F27" s="431"/>
      <c r="G27" s="237">
        <v>0</v>
      </c>
      <c r="H27" s="123"/>
      <c r="I27" s="60"/>
      <c r="J27" s="58"/>
    </row>
    <row r="28" spans="1:10" ht="18" customHeight="1" x14ac:dyDescent="0.25">
      <c r="A28" s="17"/>
      <c r="B28" s="17"/>
      <c r="C28" s="430" t="s">
        <v>124</v>
      </c>
      <c r="D28" s="431"/>
      <c r="E28" s="431"/>
      <c r="F28" s="431"/>
      <c r="G28" s="262">
        <v>0</v>
      </c>
      <c r="H28" s="435" t="s">
        <v>2</v>
      </c>
      <c r="I28" s="436"/>
      <c r="J28" s="58"/>
    </row>
    <row r="29" spans="1:10" ht="18" customHeight="1" x14ac:dyDescent="0.25">
      <c r="A29" s="17"/>
      <c r="B29" s="17"/>
      <c r="C29" s="437" t="s">
        <v>125</v>
      </c>
      <c r="D29" s="437"/>
      <c r="E29" s="437"/>
      <c r="F29" s="437"/>
      <c r="G29" s="437"/>
      <c r="H29" s="437"/>
      <c r="I29" s="438"/>
      <c r="J29" s="58"/>
    </row>
    <row r="30" spans="1:10" ht="18" customHeight="1" x14ac:dyDescent="0.25">
      <c r="A30" s="17"/>
      <c r="B30" s="17"/>
      <c r="C30" s="430" t="s">
        <v>79</v>
      </c>
      <c r="D30" s="430"/>
      <c r="E30" s="430"/>
      <c r="F30" s="430"/>
      <c r="G30" s="237">
        <v>0</v>
      </c>
      <c r="H30" s="433" t="s">
        <v>122</v>
      </c>
      <c r="I30" s="434"/>
      <c r="J30" s="58"/>
    </row>
    <row r="31" spans="1:10" ht="18" customHeight="1" thickBot="1" x14ac:dyDescent="0.3">
      <c r="A31" s="17"/>
      <c r="B31" s="17"/>
      <c r="C31" s="338" t="s">
        <v>161</v>
      </c>
      <c r="D31" s="338"/>
      <c r="E31" s="338"/>
      <c r="F31" s="338"/>
      <c r="G31" s="237">
        <v>0</v>
      </c>
      <c r="H31" s="433" t="s">
        <v>102</v>
      </c>
      <c r="I31" s="434"/>
    </row>
    <row r="32" spans="1:10" ht="18" customHeight="1" thickBot="1" x14ac:dyDescent="0.3">
      <c r="A32" s="17"/>
      <c r="B32" s="17"/>
      <c r="C32" s="439" t="s">
        <v>196</v>
      </c>
      <c r="D32" s="439"/>
      <c r="E32" s="439"/>
      <c r="F32" s="332" t="s">
        <v>31</v>
      </c>
      <c r="G32" s="339"/>
      <c r="H32" s="264">
        <f>SUM(G24+G26+G27+G30+G31)-G28</f>
        <v>0</v>
      </c>
      <c r="I32" s="60"/>
      <c r="J32" s="58"/>
    </row>
    <row r="33" spans="1:10" ht="18" customHeight="1" thickBot="1" x14ac:dyDescent="0.3">
      <c r="A33" s="17"/>
      <c r="B33" s="342" t="s">
        <v>33</v>
      </c>
      <c r="C33" s="344"/>
      <c r="D33" s="265">
        <f>H32/12</f>
        <v>0</v>
      </c>
      <c r="E33" s="65"/>
      <c r="F33" s="73"/>
      <c r="G33" s="73"/>
      <c r="H33" s="73"/>
      <c r="I33" s="60"/>
      <c r="J33" s="58"/>
    </row>
    <row r="34" spans="1:10" customFormat="1" ht="18" customHeight="1" thickBot="1" x14ac:dyDescent="0.3">
      <c r="B34" s="106"/>
      <c r="C34" s="107"/>
      <c r="D34" s="107"/>
      <c r="E34" s="332" t="s">
        <v>159</v>
      </c>
      <c r="F34" s="332"/>
      <c r="G34" s="332"/>
      <c r="H34" s="263">
        <v>0</v>
      </c>
      <c r="I34" s="108"/>
    </row>
    <row r="35" spans="1:10" customFormat="1" ht="18" customHeight="1" thickBot="1" x14ac:dyDescent="0.3">
      <c r="B35" s="345" t="s">
        <v>113</v>
      </c>
      <c r="C35" s="346"/>
      <c r="D35" s="266">
        <f>SUM(H20+H32)/24</f>
        <v>0</v>
      </c>
      <c r="E35" s="107"/>
      <c r="F35" s="107"/>
      <c r="G35" s="107"/>
      <c r="H35" s="107"/>
      <c r="I35" s="108"/>
    </row>
    <row r="36" spans="1:10" ht="18" customHeight="1" x14ac:dyDescent="0.25">
      <c r="A36" s="8"/>
      <c r="B36" s="335" t="s">
        <v>215</v>
      </c>
      <c r="C36" s="336"/>
      <c r="D36" s="336"/>
      <c r="E36" s="336"/>
      <c r="F36" s="336"/>
      <c r="G36" s="336"/>
      <c r="H36" s="336"/>
      <c r="I36" s="432"/>
      <c r="J36" s="5"/>
    </row>
    <row r="37" spans="1:10" ht="18" customHeight="1" x14ac:dyDescent="0.25">
      <c r="A37" s="8"/>
      <c r="B37" s="335" t="s">
        <v>121</v>
      </c>
      <c r="C37" s="336"/>
      <c r="D37" s="336"/>
      <c r="E37" s="336"/>
      <c r="F37" s="336"/>
      <c r="G37" s="336"/>
      <c r="H37" s="336"/>
      <c r="I37" s="432"/>
      <c r="J37" s="5"/>
    </row>
    <row r="38" spans="1:10" ht="18" customHeight="1" x14ac:dyDescent="0.25">
      <c r="A38" s="8"/>
      <c r="B38" s="446" t="s">
        <v>141</v>
      </c>
      <c r="C38" s="467"/>
      <c r="D38" s="467"/>
      <c r="E38" s="467"/>
      <c r="F38" s="467"/>
      <c r="G38" s="467"/>
      <c r="H38" s="467"/>
      <c r="I38" s="468"/>
      <c r="J38" s="5"/>
    </row>
    <row r="39" spans="1:10" ht="18" customHeight="1" x14ac:dyDescent="0.25">
      <c r="A39" s="8"/>
      <c r="B39" s="325"/>
      <c r="C39" s="326"/>
      <c r="D39" s="326"/>
      <c r="E39" s="326"/>
      <c r="F39" s="326"/>
      <c r="G39" s="326"/>
      <c r="H39" s="326"/>
      <c r="I39" s="327"/>
      <c r="J39" s="5"/>
    </row>
    <row r="40" spans="1:10" ht="18" customHeight="1" x14ac:dyDescent="0.25">
      <c r="A40" s="8"/>
      <c r="B40" s="325"/>
      <c r="C40" s="326"/>
      <c r="D40" s="326"/>
      <c r="E40" s="326"/>
      <c r="F40" s="326"/>
      <c r="G40" s="326"/>
      <c r="H40" s="326"/>
      <c r="I40" s="327"/>
      <c r="J40" s="5"/>
    </row>
    <row r="41" spans="1:10" ht="18" customHeight="1" x14ac:dyDescent="0.25">
      <c r="A41" s="8"/>
      <c r="B41" s="325"/>
      <c r="C41" s="326"/>
      <c r="D41" s="326"/>
      <c r="E41" s="326"/>
      <c r="F41" s="326"/>
      <c r="G41" s="326"/>
      <c r="H41" s="326"/>
      <c r="I41" s="327"/>
      <c r="J41" s="5"/>
    </row>
    <row r="42" spans="1:10" ht="18" customHeight="1" x14ac:dyDescent="0.25">
      <c r="A42" s="8"/>
      <c r="B42" s="325"/>
      <c r="C42" s="326"/>
      <c r="D42" s="326"/>
      <c r="E42" s="326"/>
      <c r="F42" s="326"/>
      <c r="G42" s="326"/>
      <c r="H42" s="326"/>
      <c r="I42" s="327"/>
      <c r="J42" s="5"/>
    </row>
    <row r="43" spans="1:10" ht="18" customHeight="1" x14ac:dyDescent="0.25">
      <c r="A43" s="8"/>
      <c r="B43" s="325"/>
      <c r="C43" s="326"/>
      <c r="D43" s="326"/>
      <c r="E43" s="326"/>
      <c r="F43" s="326"/>
      <c r="G43" s="326"/>
      <c r="H43" s="326"/>
      <c r="I43" s="327"/>
      <c r="J43" s="5"/>
    </row>
    <row r="44" spans="1:10" ht="18" customHeight="1" thickBot="1" x14ac:dyDescent="0.3">
      <c r="A44" s="8"/>
      <c r="B44" s="328"/>
      <c r="C44" s="329"/>
      <c r="D44" s="329"/>
      <c r="E44" s="329"/>
      <c r="F44" s="329"/>
      <c r="G44" s="329"/>
      <c r="H44" s="329"/>
      <c r="I44" s="330"/>
      <c r="J44" s="5"/>
    </row>
    <row r="45" spans="1:10" ht="18" customHeight="1" x14ac:dyDescent="0.25">
      <c r="B45" s="91"/>
      <c r="C45" s="79"/>
      <c r="D45" s="79"/>
      <c r="E45" s="79"/>
      <c r="F45" s="79"/>
      <c r="G45" s="79"/>
      <c r="H45" s="79"/>
      <c r="I45" s="80"/>
    </row>
    <row r="46" spans="1:10" ht="18" customHeight="1" x14ac:dyDescent="0.25">
      <c r="B46" s="81"/>
      <c r="C46" s="73"/>
      <c r="D46" s="73"/>
      <c r="E46" s="73"/>
      <c r="F46" s="73"/>
      <c r="G46" s="73"/>
      <c r="H46" s="73"/>
      <c r="I46" s="82"/>
    </row>
    <row r="47" spans="1:10" ht="18" customHeight="1" thickBot="1" x14ac:dyDescent="0.3">
      <c r="A47" s="5"/>
      <c r="B47" s="55"/>
      <c r="C47" s="9"/>
      <c r="D47" s="9"/>
      <c r="E47" s="9"/>
      <c r="F47" s="9"/>
      <c r="G47" s="9"/>
      <c r="H47" s="9"/>
      <c r="I47" s="10"/>
      <c r="J47" s="5"/>
    </row>
    <row r="48" spans="1:10" ht="18" customHeight="1" x14ac:dyDescent="0.25">
      <c r="B48" s="355" t="s">
        <v>51</v>
      </c>
      <c r="C48" s="440"/>
      <c r="D48" s="440"/>
      <c r="E48" s="440"/>
      <c r="F48" s="440"/>
      <c r="G48" s="440"/>
      <c r="H48" s="440"/>
      <c r="I48" s="441"/>
      <c r="J48" s="58"/>
    </row>
    <row r="49" spans="1:10" ht="18" customHeight="1" x14ac:dyDescent="0.25">
      <c r="A49" s="59"/>
      <c r="B49" s="442"/>
      <c r="C49" s="443"/>
      <c r="D49" s="443"/>
      <c r="E49" s="443"/>
      <c r="F49" s="443"/>
      <c r="G49" s="443"/>
      <c r="H49" s="443"/>
      <c r="I49" s="444"/>
      <c r="J49" s="5"/>
    </row>
    <row r="50" spans="1:10" ht="18" customHeight="1" x14ac:dyDescent="0.25">
      <c r="A50" s="8"/>
      <c r="B50" s="429" t="s">
        <v>0</v>
      </c>
      <c r="C50" s="445"/>
      <c r="D50" s="448"/>
      <c r="E50" s="449"/>
      <c r="F50" s="449"/>
      <c r="G50" s="449"/>
      <c r="H50" s="449"/>
      <c r="I50" s="450"/>
      <c r="J50" s="5"/>
    </row>
    <row r="51" spans="1:10" ht="18" customHeight="1" x14ac:dyDescent="0.25">
      <c r="A51" s="8"/>
      <c r="B51" s="342"/>
      <c r="C51" s="343"/>
      <c r="D51" s="343"/>
      <c r="E51" s="343"/>
      <c r="F51" s="343"/>
      <c r="G51" s="343"/>
      <c r="H51" s="343"/>
      <c r="I51" s="344"/>
      <c r="J51" s="5"/>
    </row>
    <row r="52" spans="1:10" ht="18" customHeight="1" thickBot="1" x14ac:dyDescent="0.3">
      <c r="A52" s="8"/>
      <c r="B52" s="465" t="s">
        <v>34</v>
      </c>
      <c r="C52" s="466"/>
      <c r="D52" s="460"/>
      <c r="E52" s="461"/>
      <c r="F52" s="461"/>
      <c r="G52" s="461"/>
      <c r="H52" s="461"/>
      <c r="I52" s="462"/>
      <c r="J52" s="5"/>
    </row>
    <row r="53" spans="1:10" ht="18" customHeight="1" x14ac:dyDescent="0.25">
      <c r="A53" s="8"/>
      <c r="B53" s="429" t="s">
        <v>50</v>
      </c>
      <c r="C53" s="404"/>
      <c r="D53" s="404"/>
      <c r="E53" s="404"/>
      <c r="F53" s="404"/>
      <c r="G53" s="404"/>
      <c r="H53" s="404"/>
      <c r="I53" s="463"/>
      <c r="J53" s="5"/>
    </row>
    <row r="54" spans="1:10" ht="18" customHeight="1" x14ac:dyDescent="0.25">
      <c r="A54" s="17"/>
      <c r="B54" s="63" t="s">
        <v>30</v>
      </c>
      <c r="C54" s="261"/>
      <c r="D54" s="123"/>
      <c r="E54" s="123"/>
      <c r="F54" s="123"/>
      <c r="G54" s="123"/>
      <c r="H54" s="123"/>
      <c r="I54" s="60"/>
      <c r="J54" s="58"/>
    </row>
    <row r="55" spans="1:10" ht="18" customHeight="1" x14ac:dyDescent="0.25">
      <c r="A55" s="17"/>
      <c r="B55" s="17"/>
      <c r="C55" s="431" t="s">
        <v>81</v>
      </c>
      <c r="D55" s="431"/>
      <c r="E55" s="431"/>
      <c r="F55" s="457"/>
      <c r="G55" s="237">
        <v>0</v>
      </c>
      <c r="H55" s="123"/>
      <c r="I55" s="60"/>
      <c r="J55" s="58"/>
    </row>
    <row r="56" spans="1:10" ht="18" customHeight="1" x14ac:dyDescent="0.25">
      <c r="A56" s="17"/>
      <c r="B56" s="17"/>
      <c r="C56" s="451" t="s">
        <v>134</v>
      </c>
      <c r="D56" s="451"/>
      <c r="E56" s="451"/>
      <c r="F56" s="451"/>
      <c r="G56" s="451"/>
      <c r="H56" s="451"/>
      <c r="I56" s="452"/>
      <c r="J56" s="58"/>
    </row>
    <row r="57" spans="1:10" ht="18" customHeight="1" x14ac:dyDescent="0.25">
      <c r="A57" s="17"/>
      <c r="B57" s="17"/>
      <c r="C57" s="430" t="s">
        <v>80</v>
      </c>
      <c r="D57" s="431"/>
      <c r="E57" s="431"/>
      <c r="F57" s="431"/>
      <c r="G57" s="237">
        <v>0</v>
      </c>
      <c r="H57" s="123"/>
      <c r="I57" s="60"/>
      <c r="J57" s="58"/>
    </row>
    <row r="58" spans="1:10" ht="18" customHeight="1" x14ac:dyDescent="0.25">
      <c r="A58" s="17"/>
      <c r="B58" s="17"/>
      <c r="C58" s="430" t="s">
        <v>82</v>
      </c>
      <c r="D58" s="431"/>
      <c r="E58" s="431"/>
      <c r="F58" s="431"/>
      <c r="G58" s="237">
        <v>0</v>
      </c>
      <c r="H58" s="123"/>
      <c r="I58" s="60"/>
      <c r="J58" s="58"/>
    </row>
    <row r="59" spans="1:10" ht="18" customHeight="1" x14ac:dyDescent="0.25">
      <c r="A59" s="17"/>
      <c r="B59" s="17"/>
      <c r="C59" s="430" t="s">
        <v>124</v>
      </c>
      <c r="D59" s="431"/>
      <c r="E59" s="431"/>
      <c r="F59" s="431"/>
      <c r="G59" s="262">
        <v>0</v>
      </c>
      <c r="H59" s="435" t="s">
        <v>2</v>
      </c>
      <c r="I59" s="436"/>
      <c r="J59" s="58"/>
    </row>
    <row r="60" spans="1:10" ht="18" customHeight="1" x14ac:dyDescent="0.25">
      <c r="A60" s="17"/>
      <c r="B60" s="17"/>
      <c r="C60" s="437" t="s">
        <v>125</v>
      </c>
      <c r="D60" s="437"/>
      <c r="E60" s="437"/>
      <c r="F60" s="437"/>
      <c r="G60" s="437"/>
      <c r="H60" s="437"/>
      <c r="I60" s="438"/>
      <c r="J60" s="58"/>
    </row>
    <row r="61" spans="1:10" ht="18" customHeight="1" x14ac:dyDescent="0.25">
      <c r="A61" s="17"/>
      <c r="B61" s="17"/>
      <c r="C61" s="430" t="s">
        <v>79</v>
      </c>
      <c r="D61" s="430"/>
      <c r="E61" s="430"/>
      <c r="F61" s="430"/>
      <c r="G61" s="237">
        <v>0</v>
      </c>
      <c r="H61" s="433" t="s">
        <v>123</v>
      </c>
      <c r="I61" s="434"/>
      <c r="J61" s="58"/>
    </row>
    <row r="62" spans="1:10" ht="18" customHeight="1" thickBot="1" x14ac:dyDescent="0.3">
      <c r="A62" s="17"/>
      <c r="B62" s="17"/>
      <c r="C62" s="338" t="s">
        <v>161</v>
      </c>
      <c r="D62" s="338"/>
      <c r="E62" s="338"/>
      <c r="F62" s="338"/>
      <c r="G62" s="237">
        <v>0</v>
      </c>
      <c r="H62" s="433" t="s">
        <v>102</v>
      </c>
      <c r="I62" s="434"/>
    </row>
    <row r="63" spans="1:10" ht="18" customHeight="1" thickBot="1" x14ac:dyDescent="0.3">
      <c r="A63" s="17"/>
      <c r="B63" s="17"/>
      <c r="C63" s="439" t="s">
        <v>197</v>
      </c>
      <c r="D63" s="439"/>
      <c r="E63" s="439"/>
      <c r="F63" s="332" t="s">
        <v>31</v>
      </c>
      <c r="G63" s="339"/>
      <c r="H63" s="264">
        <f>SUM(G55+G57+G58+G61+G62)-G59</f>
        <v>0</v>
      </c>
      <c r="I63" s="60"/>
      <c r="J63" s="58"/>
    </row>
    <row r="64" spans="1:10" ht="18" customHeight="1" thickBot="1" x14ac:dyDescent="0.3">
      <c r="A64" s="17"/>
      <c r="B64" s="342" t="s">
        <v>33</v>
      </c>
      <c r="C64" s="343"/>
      <c r="D64" s="265">
        <f>H63/12</f>
        <v>0</v>
      </c>
      <c r="E64" s="124"/>
      <c r="F64" s="124"/>
      <c r="G64" s="125"/>
      <c r="H64" s="116"/>
      <c r="I64" s="60"/>
      <c r="J64" s="58"/>
    </row>
    <row r="65" spans="1:10" ht="5.0999999999999996" customHeight="1" x14ac:dyDescent="0.25">
      <c r="A65" s="17"/>
      <c r="B65" s="17"/>
      <c r="C65" s="124"/>
      <c r="D65" s="124"/>
      <c r="E65" s="124"/>
      <c r="F65" s="124"/>
      <c r="G65" s="125"/>
      <c r="H65" s="116"/>
      <c r="I65" s="60"/>
      <c r="J65" s="58"/>
    </row>
    <row r="66" spans="1:10" ht="18" customHeight="1" x14ac:dyDescent="0.25">
      <c r="A66" s="17"/>
      <c r="B66" s="63" t="s">
        <v>30</v>
      </c>
      <c r="C66" s="261"/>
      <c r="D66" s="458" t="s">
        <v>32</v>
      </c>
      <c r="E66" s="459"/>
      <c r="F66" s="464"/>
      <c r="G66" s="123"/>
      <c r="H66" s="123"/>
      <c r="I66" s="60"/>
      <c r="J66" s="58"/>
    </row>
    <row r="67" spans="1:10" ht="18" customHeight="1" x14ac:dyDescent="0.25">
      <c r="A67" s="17"/>
      <c r="B67" s="17"/>
      <c r="C67" s="431" t="s">
        <v>81</v>
      </c>
      <c r="D67" s="431"/>
      <c r="E67" s="431"/>
      <c r="F67" s="457"/>
      <c r="G67" s="237">
        <v>0</v>
      </c>
      <c r="H67" s="123"/>
      <c r="I67" s="60"/>
      <c r="J67" s="58"/>
    </row>
    <row r="68" spans="1:10" ht="18" customHeight="1" x14ac:dyDescent="0.25">
      <c r="A68" s="8"/>
      <c r="B68" s="17"/>
      <c r="C68" s="451" t="s">
        <v>134</v>
      </c>
      <c r="D68" s="451"/>
      <c r="E68" s="451"/>
      <c r="F68" s="451"/>
      <c r="G68" s="451"/>
      <c r="H68" s="451"/>
      <c r="I68" s="452"/>
      <c r="J68" s="5"/>
    </row>
    <row r="69" spans="1:10" ht="18" customHeight="1" x14ac:dyDescent="0.25">
      <c r="A69" s="17"/>
      <c r="B69" s="17"/>
      <c r="C69" s="430" t="s">
        <v>80</v>
      </c>
      <c r="D69" s="431"/>
      <c r="E69" s="431"/>
      <c r="F69" s="431"/>
      <c r="G69" s="237">
        <v>0</v>
      </c>
      <c r="H69" s="123"/>
      <c r="I69" s="60"/>
      <c r="J69" s="58"/>
    </row>
    <row r="70" spans="1:10" ht="18" customHeight="1" x14ac:dyDescent="0.25">
      <c r="A70" s="17"/>
      <c r="B70" s="17"/>
      <c r="C70" s="430" t="s">
        <v>82</v>
      </c>
      <c r="D70" s="431"/>
      <c r="E70" s="431"/>
      <c r="F70" s="431"/>
      <c r="G70" s="237">
        <v>0</v>
      </c>
      <c r="H70" s="123"/>
      <c r="I70" s="60"/>
    </row>
    <row r="71" spans="1:10" ht="18" customHeight="1" x14ac:dyDescent="0.25">
      <c r="A71" s="17"/>
      <c r="B71" s="17"/>
      <c r="C71" s="430" t="s">
        <v>124</v>
      </c>
      <c r="D71" s="431"/>
      <c r="E71" s="431"/>
      <c r="F71" s="431"/>
      <c r="G71" s="262">
        <v>0</v>
      </c>
      <c r="H71" s="435" t="s">
        <v>2</v>
      </c>
      <c r="I71" s="436"/>
      <c r="J71" s="58"/>
    </row>
    <row r="72" spans="1:10" ht="18" customHeight="1" x14ac:dyDescent="0.25">
      <c r="A72" s="17"/>
      <c r="B72" s="17"/>
      <c r="C72" s="437" t="s">
        <v>125</v>
      </c>
      <c r="D72" s="437"/>
      <c r="E72" s="437"/>
      <c r="F72" s="437"/>
      <c r="G72" s="437"/>
      <c r="H72" s="437"/>
      <c r="I72" s="438"/>
      <c r="J72" s="58"/>
    </row>
    <row r="73" spans="1:10" ht="18" customHeight="1" x14ac:dyDescent="0.25">
      <c r="A73" s="17"/>
      <c r="B73" s="17"/>
      <c r="C73" s="430" t="s">
        <v>79</v>
      </c>
      <c r="D73" s="430"/>
      <c r="E73" s="430"/>
      <c r="F73" s="430"/>
      <c r="G73" s="237">
        <v>0</v>
      </c>
      <c r="H73" s="433" t="s">
        <v>122</v>
      </c>
      <c r="I73" s="434"/>
      <c r="J73" s="58"/>
    </row>
    <row r="74" spans="1:10" ht="18" customHeight="1" thickBot="1" x14ac:dyDescent="0.3">
      <c r="A74" s="17"/>
      <c r="B74" s="17"/>
      <c r="C74" s="338" t="s">
        <v>161</v>
      </c>
      <c r="D74" s="338"/>
      <c r="E74" s="338"/>
      <c r="F74" s="338"/>
      <c r="G74" s="237">
        <v>0</v>
      </c>
      <c r="H74" s="433" t="s">
        <v>102</v>
      </c>
      <c r="I74" s="434"/>
      <c r="J74" s="58"/>
    </row>
    <row r="75" spans="1:10" ht="18" customHeight="1" thickBot="1" x14ac:dyDescent="0.3">
      <c r="A75" s="17"/>
      <c r="B75" s="17"/>
      <c r="C75" s="439" t="s">
        <v>160</v>
      </c>
      <c r="D75" s="439"/>
      <c r="E75" s="439"/>
      <c r="F75" s="332" t="s">
        <v>31</v>
      </c>
      <c r="G75" s="339"/>
      <c r="H75" s="264">
        <f>SUM(G67+G69+G70+G73+G74)-G71</f>
        <v>0</v>
      </c>
      <c r="I75" s="60"/>
      <c r="J75" s="58"/>
    </row>
    <row r="76" spans="1:10" ht="18" customHeight="1" thickBot="1" x14ac:dyDescent="0.3">
      <c r="A76" s="8"/>
      <c r="B76" s="342" t="s">
        <v>33</v>
      </c>
      <c r="C76" s="344"/>
      <c r="D76" s="265">
        <f>H75/12</f>
        <v>0</v>
      </c>
      <c r="E76" s="65"/>
      <c r="F76" s="73"/>
      <c r="G76" s="73"/>
      <c r="H76" s="73"/>
      <c r="I76" s="60"/>
      <c r="J76" s="5"/>
    </row>
    <row r="77" spans="1:10" customFormat="1" ht="18" customHeight="1" thickBot="1" x14ac:dyDescent="0.3">
      <c r="B77" s="106"/>
      <c r="C77" s="107"/>
      <c r="D77" s="107"/>
      <c r="E77" s="332" t="s">
        <v>159</v>
      </c>
      <c r="F77" s="332"/>
      <c r="G77" s="332"/>
      <c r="H77" s="263">
        <v>0</v>
      </c>
      <c r="I77" s="108"/>
    </row>
    <row r="78" spans="1:10" customFormat="1" ht="18" customHeight="1" thickBot="1" x14ac:dyDescent="0.3">
      <c r="B78" s="345" t="s">
        <v>113</v>
      </c>
      <c r="C78" s="346"/>
      <c r="D78" s="266">
        <f>SUM(H63+H75)/24</f>
        <v>0</v>
      </c>
      <c r="E78" s="107"/>
      <c r="F78" s="107"/>
      <c r="G78" s="107"/>
      <c r="H78" s="107"/>
      <c r="I78" s="108"/>
    </row>
    <row r="79" spans="1:10" ht="18" customHeight="1" x14ac:dyDescent="0.25">
      <c r="A79" s="12"/>
      <c r="B79" s="335" t="s">
        <v>215</v>
      </c>
      <c r="C79" s="336"/>
      <c r="D79" s="336"/>
      <c r="E79" s="336"/>
      <c r="F79" s="336"/>
      <c r="G79" s="336"/>
      <c r="H79" s="336"/>
      <c r="I79" s="432"/>
      <c r="J79" s="11"/>
    </row>
    <row r="80" spans="1:10" ht="18" customHeight="1" x14ac:dyDescent="0.25">
      <c r="B80" s="335" t="s">
        <v>121</v>
      </c>
      <c r="C80" s="336"/>
      <c r="D80" s="336"/>
      <c r="E80" s="336"/>
      <c r="F80" s="336"/>
      <c r="G80" s="336"/>
      <c r="H80" s="336"/>
      <c r="I80" s="432"/>
    </row>
    <row r="81" spans="1:10" ht="18" customHeight="1" x14ac:dyDescent="0.25">
      <c r="A81" s="8"/>
      <c r="B81" s="446" t="s">
        <v>141</v>
      </c>
      <c r="C81" s="467"/>
      <c r="D81" s="467"/>
      <c r="E81" s="467"/>
      <c r="F81" s="467"/>
      <c r="G81" s="467"/>
      <c r="H81" s="467"/>
      <c r="I81" s="468"/>
      <c r="J81" s="5"/>
    </row>
    <row r="82" spans="1:10" ht="18" customHeight="1" x14ac:dyDescent="0.25">
      <c r="A82" s="8"/>
      <c r="B82" s="325"/>
      <c r="C82" s="326"/>
      <c r="D82" s="326"/>
      <c r="E82" s="326"/>
      <c r="F82" s="326"/>
      <c r="G82" s="326"/>
      <c r="H82" s="326"/>
      <c r="I82" s="327"/>
      <c r="J82" s="5"/>
    </row>
    <row r="83" spans="1:10" ht="18" customHeight="1" x14ac:dyDescent="0.25">
      <c r="A83" s="8"/>
      <c r="B83" s="325"/>
      <c r="C83" s="326"/>
      <c r="D83" s="326"/>
      <c r="E83" s="326"/>
      <c r="F83" s="326"/>
      <c r="G83" s="326"/>
      <c r="H83" s="326"/>
      <c r="I83" s="327"/>
      <c r="J83" s="5"/>
    </row>
    <row r="84" spans="1:10" ht="18" customHeight="1" x14ac:dyDescent="0.25">
      <c r="A84" s="8"/>
      <c r="B84" s="325"/>
      <c r="C84" s="326"/>
      <c r="D84" s="326"/>
      <c r="E84" s="326"/>
      <c r="F84" s="326"/>
      <c r="G84" s="326"/>
      <c r="H84" s="326"/>
      <c r="I84" s="327"/>
      <c r="J84" s="5"/>
    </row>
    <row r="85" spans="1:10" ht="18" customHeight="1" x14ac:dyDescent="0.25">
      <c r="A85" s="8"/>
      <c r="B85" s="325"/>
      <c r="C85" s="326"/>
      <c r="D85" s="326"/>
      <c r="E85" s="326"/>
      <c r="F85" s="326"/>
      <c r="G85" s="326"/>
      <c r="H85" s="326"/>
      <c r="I85" s="327"/>
      <c r="J85" s="5"/>
    </row>
    <row r="86" spans="1:10" ht="18" customHeight="1" x14ac:dyDescent="0.25">
      <c r="A86" s="8"/>
      <c r="B86" s="325"/>
      <c r="C86" s="326"/>
      <c r="D86" s="326"/>
      <c r="E86" s="326"/>
      <c r="F86" s="326"/>
      <c r="G86" s="326"/>
      <c r="H86" s="326"/>
      <c r="I86" s="327"/>
      <c r="J86" s="5"/>
    </row>
    <row r="87" spans="1:10" ht="18" customHeight="1" thickBot="1" x14ac:dyDescent="0.3">
      <c r="A87" s="8"/>
      <c r="B87" s="328"/>
      <c r="C87" s="329"/>
      <c r="D87" s="329"/>
      <c r="E87" s="329"/>
      <c r="F87" s="329"/>
      <c r="G87" s="329"/>
      <c r="H87" s="329"/>
      <c r="I87" s="330"/>
      <c r="J87" s="5"/>
    </row>
  </sheetData>
  <mergeCells count="85">
    <mergeCell ref="B81:I81"/>
    <mergeCell ref="B82:I87"/>
    <mergeCell ref="B48:I49"/>
    <mergeCell ref="B50:C50"/>
    <mergeCell ref="D50:I50"/>
    <mergeCell ref="B51:I51"/>
    <mergeCell ref="F63:G63"/>
    <mergeCell ref="C63:E63"/>
    <mergeCell ref="C56:I56"/>
    <mergeCell ref="C59:F59"/>
    <mergeCell ref="C61:F61"/>
    <mergeCell ref="C60:I60"/>
    <mergeCell ref="C55:F55"/>
    <mergeCell ref="C68:I68"/>
    <mergeCell ref="H62:I62"/>
    <mergeCell ref="B64:C64"/>
    <mergeCell ref="B52:C52"/>
    <mergeCell ref="B39:I44"/>
    <mergeCell ref="B38:I38"/>
    <mergeCell ref="B36:I36"/>
    <mergeCell ref="B37:I37"/>
    <mergeCell ref="F32:G32"/>
    <mergeCell ref="C30:F30"/>
    <mergeCell ref="H31:I31"/>
    <mergeCell ref="C31:F31"/>
    <mergeCell ref="B35:C35"/>
    <mergeCell ref="E34:G34"/>
    <mergeCell ref="H16:I16"/>
    <mergeCell ref="C17:I17"/>
    <mergeCell ref="C25:I25"/>
    <mergeCell ref="C27:F27"/>
    <mergeCell ref="H19:I19"/>
    <mergeCell ref="H18:I18"/>
    <mergeCell ref="C16:F16"/>
    <mergeCell ref="F20:G20"/>
    <mergeCell ref="C20:E20"/>
    <mergeCell ref="D66:F66"/>
    <mergeCell ref="C62:F62"/>
    <mergeCell ref="H61:I61"/>
    <mergeCell ref="H59:I59"/>
    <mergeCell ref="C67:F67"/>
    <mergeCell ref="C57:F57"/>
    <mergeCell ref="C58:F58"/>
    <mergeCell ref="C28:F28"/>
    <mergeCell ref="C18:F18"/>
    <mergeCell ref="C19:F19"/>
    <mergeCell ref="B21:C21"/>
    <mergeCell ref="D23:F23"/>
    <mergeCell ref="C24:F24"/>
    <mergeCell ref="C26:F26"/>
    <mergeCell ref="B33:C33"/>
    <mergeCell ref="D52:I52"/>
    <mergeCell ref="B53:I53"/>
    <mergeCell ref="H30:I30"/>
    <mergeCell ref="H28:I28"/>
    <mergeCell ref="C29:I29"/>
    <mergeCell ref="C32:E32"/>
    <mergeCell ref="B5:I6"/>
    <mergeCell ref="B7:C7"/>
    <mergeCell ref="B9:C9"/>
    <mergeCell ref="C14:F14"/>
    <mergeCell ref="C15:F15"/>
    <mergeCell ref="D9:I9"/>
    <mergeCell ref="D7:I7"/>
    <mergeCell ref="C13:I13"/>
    <mergeCell ref="D11:F11"/>
    <mergeCell ref="B8:I8"/>
    <mergeCell ref="B10:I10"/>
    <mergeCell ref="C12:F12"/>
    <mergeCell ref="B80:I80"/>
    <mergeCell ref="C74:F74"/>
    <mergeCell ref="B76:C76"/>
    <mergeCell ref="H74:I74"/>
    <mergeCell ref="B78:C78"/>
    <mergeCell ref="E77:G77"/>
    <mergeCell ref="F75:G75"/>
    <mergeCell ref="C75:E75"/>
    <mergeCell ref="C71:F71"/>
    <mergeCell ref="C73:F73"/>
    <mergeCell ref="C70:F70"/>
    <mergeCell ref="C69:F69"/>
    <mergeCell ref="B79:I79"/>
    <mergeCell ref="H73:I73"/>
    <mergeCell ref="H71:I71"/>
    <mergeCell ref="C72:I72"/>
  </mergeCells>
  <pageMargins left="0.5" right="0.25" top="0" bottom="0" header="0.3" footer="0.3"/>
  <pageSetup orientation="portrait" r:id="rId1"/>
  <headerFooter>
    <oddFooter>&amp;L02/20/13 - Version 6</oddFooter>
  </headerFooter>
  <rowBreaks count="1" manualBreakCount="1">
    <brk id="4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showGridLines="0" showRowColHeaders="0" zoomScaleNormal="100" workbookViewId="0">
      <selection activeCell="Q31" sqref="Q31"/>
    </sheetView>
  </sheetViews>
  <sheetFormatPr defaultColWidth="10.7109375" defaultRowHeight="13.5" customHeight="1" x14ac:dyDescent="0.25"/>
  <cols>
    <col min="1" max="1" width="2.7109375" style="4" customWidth="1"/>
    <col min="2" max="3" width="10.7109375" style="4"/>
    <col min="4" max="4" width="14.28515625" style="4" customWidth="1"/>
    <col min="5" max="6" width="12.7109375" style="4" customWidth="1"/>
    <col min="7" max="7" width="14.28515625" style="4" customWidth="1"/>
    <col min="8" max="8" width="2.7109375" style="243" customWidth="1"/>
    <col min="9" max="9" width="14.28515625" style="4" customWidth="1"/>
    <col min="10" max="10" width="5.7109375" style="4" customWidth="1"/>
    <col min="11" max="11" width="10.7109375" style="73"/>
    <col min="12" max="16384" width="10.7109375" style="4"/>
  </cols>
  <sheetData>
    <row r="1" spans="1:12" ht="15" customHeight="1" thickBot="1" x14ac:dyDescent="0.3"/>
    <row r="2" spans="1:12" ht="15" customHeight="1" x14ac:dyDescent="0.25">
      <c r="B2" s="78"/>
      <c r="C2" s="79"/>
      <c r="D2" s="79"/>
      <c r="E2" s="79"/>
      <c r="F2" s="79"/>
      <c r="G2" s="79"/>
      <c r="H2" s="271"/>
      <c r="I2" s="79"/>
      <c r="J2" s="80"/>
    </row>
    <row r="3" spans="1:12" ht="15" customHeight="1" x14ac:dyDescent="0.25">
      <c r="B3" s="81"/>
      <c r="C3" s="73"/>
      <c r="D3" s="73"/>
      <c r="E3" s="73"/>
      <c r="F3" s="73"/>
      <c r="G3" s="73"/>
      <c r="H3" s="272"/>
      <c r="I3" s="73"/>
      <c r="J3" s="82"/>
    </row>
    <row r="4" spans="1:12" ht="15" customHeight="1" thickBot="1" x14ac:dyDescent="0.3">
      <c r="A4" s="5"/>
      <c r="B4" s="55"/>
      <c r="C4" s="9"/>
      <c r="D4" s="9"/>
      <c r="E4" s="9"/>
      <c r="F4" s="9"/>
      <c r="G4" s="9"/>
      <c r="H4" s="273"/>
      <c r="I4" s="9"/>
      <c r="J4" s="10"/>
      <c r="K4" s="6"/>
      <c r="L4" s="5"/>
    </row>
    <row r="5" spans="1:12" ht="15" customHeight="1" x14ac:dyDescent="0.25">
      <c r="A5" s="58"/>
      <c r="B5" s="355" t="s">
        <v>75</v>
      </c>
      <c r="C5" s="440"/>
      <c r="D5" s="440"/>
      <c r="E5" s="440"/>
      <c r="F5" s="440"/>
      <c r="G5" s="440"/>
      <c r="H5" s="440"/>
      <c r="I5" s="440"/>
      <c r="J5" s="441"/>
      <c r="K5" s="72"/>
      <c r="L5" s="58"/>
    </row>
    <row r="6" spans="1:12" ht="15" customHeight="1" x14ac:dyDescent="0.25">
      <c r="A6" s="5"/>
      <c r="B6" s="442"/>
      <c r="C6" s="443"/>
      <c r="D6" s="443"/>
      <c r="E6" s="443"/>
      <c r="F6" s="443"/>
      <c r="G6" s="443"/>
      <c r="H6" s="443"/>
      <c r="I6" s="443"/>
      <c r="J6" s="444"/>
      <c r="K6" s="72"/>
      <c r="L6" s="5"/>
    </row>
    <row r="7" spans="1:12" ht="15" customHeight="1" x14ac:dyDescent="0.25">
      <c r="A7" s="5"/>
      <c r="B7" s="442"/>
      <c r="C7" s="443"/>
      <c r="D7" s="443"/>
      <c r="E7" s="443"/>
      <c r="F7" s="443"/>
      <c r="G7" s="443"/>
      <c r="H7" s="443"/>
      <c r="I7" s="443"/>
      <c r="J7" s="444"/>
      <c r="K7" s="72"/>
      <c r="L7" s="5"/>
    </row>
    <row r="8" spans="1:12" ht="17.100000000000001" customHeight="1" x14ac:dyDescent="0.25">
      <c r="A8" s="5"/>
      <c r="B8" s="429" t="s">
        <v>0</v>
      </c>
      <c r="C8" s="404"/>
      <c r="D8" s="448"/>
      <c r="E8" s="449"/>
      <c r="F8" s="449"/>
      <c r="G8" s="482"/>
      <c r="H8" s="274"/>
      <c r="I8" s="212"/>
      <c r="J8" s="60"/>
      <c r="K8" s="52"/>
      <c r="L8" s="5"/>
    </row>
    <row r="9" spans="1:12" ht="17.100000000000001" customHeight="1" x14ac:dyDescent="0.25">
      <c r="A9" s="5"/>
      <c r="B9" s="8"/>
      <c r="C9" s="213"/>
      <c r="D9" s="213"/>
      <c r="E9" s="213"/>
      <c r="F9" s="213"/>
      <c r="G9" s="213"/>
      <c r="H9" s="76"/>
      <c r="I9" s="213"/>
      <c r="J9" s="7"/>
      <c r="K9" s="6"/>
      <c r="L9" s="5"/>
    </row>
    <row r="10" spans="1:12" ht="17.100000000000001" customHeight="1" x14ac:dyDescent="0.25">
      <c r="A10" s="5"/>
      <c r="B10" s="446" t="s">
        <v>29</v>
      </c>
      <c r="C10" s="467"/>
      <c r="D10" s="448"/>
      <c r="E10" s="449"/>
      <c r="F10" s="449"/>
      <c r="G10" s="482"/>
      <c r="H10" s="275"/>
      <c r="I10" s="66"/>
      <c r="J10" s="67"/>
      <c r="K10" s="6"/>
      <c r="L10" s="5"/>
    </row>
    <row r="11" spans="1:12" ht="17.100000000000001" customHeight="1" x14ac:dyDescent="0.25">
      <c r="A11" s="5"/>
      <c r="B11" s="342" t="s">
        <v>52</v>
      </c>
      <c r="C11" s="343"/>
      <c r="D11" s="343"/>
      <c r="E11" s="343"/>
      <c r="F11" s="343"/>
      <c r="G11" s="343"/>
      <c r="H11" s="343"/>
      <c r="I11" s="343"/>
      <c r="J11" s="344"/>
      <c r="K11" s="18"/>
      <c r="L11" s="5"/>
    </row>
    <row r="12" spans="1:12" ht="17.100000000000001" customHeight="1" x14ac:dyDescent="0.25">
      <c r="A12" s="5"/>
      <c r="B12" s="199" t="s">
        <v>30</v>
      </c>
      <c r="C12" s="268"/>
      <c r="D12" s="212"/>
      <c r="E12" s="212"/>
      <c r="F12" s="212"/>
      <c r="G12" s="212"/>
      <c r="H12" s="276"/>
      <c r="I12" s="212"/>
      <c r="J12" s="7"/>
      <c r="K12" s="6"/>
      <c r="L12" s="5"/>
    </row>
    <row r="13" spans="1:12" ht="17.100000000000001" customHeight="1" x14ac:dyDescent="0.25">
      <c r="A13" s="5"/>
      <c r="B13" s="17"/>
      <c r="C13" s="336" t="s">
        <v>77</v>
      </c>
      <c r="D13" s="336"/>
      <c r="E13" s="336"/>
      <c r="F13" s="475"/>
      <c r="G13" s="237">
        <v>0</v>
      </c>
      <c r="H13" s="39"/>
      <c r="I13" s="212"/>
      <c r="J13" s="7"/>
      <c r="K13" s="6"/>
      <c r="L13" s="5"/>
    </row>
    <row r="14" spans="1:12" ht="17.100000000000001" customHeight="1" x14ac:dyDescent="0.25">
      <c r="A14" s="5"/>
      <c r="B14" s="17"/>
      <c r="C14" s="336" t="s">
        <v>76</v>
      </c>
      <c r="D14" s="336"/>
      <c r="E14" s="336"/>
      <c r="F14" s="475"/>
      <c r="G14" s="237">
        <v>0</v>
      </c>
      <c r="H14" s="39"/>
      <c r="I14" s="212"/>
      <c r="J14" s="7"/>
      <c r="K14" s="6"/>
      <c r="L14" s="5"/>
    </row>
    <row r="15" spans="1:12" ht="17.100000000000001" customHeight="1" x14ac:dyDescent="0.25">
      <c r="A15" s="5"/>
      <c r="B15" s="17"/>
      <c r="C15" s="336" t="s">
        <v>115</v>
      </c>
      <c r="D15" s="336"/>
      <c r="E15" s="336"/>
      <c r="F15" s="336"/>
      <c r="G15" s="262">
        <v>0</v>
      </c>
      <c r="H15" s="277"/>
      <c r="I15" s="134" t="s">
        <v>104</v>
      </c>
      <c r="J15" s="7"/>
      <c r="K15" s="133"/>
      <c r="L15" s="5"/>
    </row>
    <row r="16" spans="1:12" ht="17.100000000000001" customHeight="1" x14ac:dyDescent="0.25">
      <c r="A16" s="5"/>
      <c r="B16" s="17"/>
      <c r="C16" s="423" t="s">
        <v>117</v>
      </c>
      <c r="D16" s="423"/>
      <c r="E16" s="423"/>
      <c r="F16" s="423"/>
      <c r="G16" s="107"/>
      <c r="H16" s="285"/>
      <c r="I16" s="212"/>
      <c r="J16" s="7"/>
      <c r="K16" s="133"/>
      <c r="L16" s="5"/>
    </row>
    <row r="17" spans="1:12" ht="17.100000000000001" customHeight="1" x14ac:dyDescent="0.25">
      <c r="A17" s="5"/>
      <c r="B17" s="17"/>
      <c r="C17" s="336" t="s">
        <v>116</v>
      </c>
      <c r="D17" s="336"/>
      <c r="E17" s="336"/>
      <c r="F17" s="336"/>
      <c r="G17" s="262">
        <v>0</v>
      </c>
      <c r="H17" s="277"/>
      <c r="I17" s="134" t="s">
        <v>104</v>
      </c>
      <c r="J17" s="7"/>
      <c r="K17" s="133"/>
      <c r="L17" s="5"/>
    </row>
    <row r="18" spans="1:12" ht="17.100000000000001" customHeight="1" thickBot="1" x14ac:dyDescent="0.3">
      <c r="A18" s="5"/>
      <c r="B18" s="17"/>
      <c r="C18" s="423" t="s">
        <v>118</v>
      </c>
      <c r="D18" s="423"/>
      <c r="E18" s="423"/>
      <c r="F18" s="423"/>
      <c r="G18" s="107"/>
      <c r="H18" s="285"/>
      <c r="I18" s="212"/>
      <c r="J18" s="7"/>
      <c r="K18" s="133"/>
      <c r="L18" s="5"/>
    </row>
    <row r="19" spans="1:12" ht="17.100000000000001" customHeight="1" thickBot="1" x14ac:dyDescent="0.3">
      <c r="A19" s="5"/>
      <c r="B19" s="17"/>
      <c r="C19" s="332" t="s">
        <v>36</v>
      </c>
      <c r="D19" s="341"/>
      <c r="E19" s="341"/>
      <c r="F19" s="341"/>
      <c r="G19" s="469"/>
      <c r="H19" s="76"/>
      <c r="I19" s="270">
        <f>SUM(G13+G14+G15+G17)</f>
        <v>0</v>
      </c>
      <c r="J19" s="7"/>
      <c r="K19" s="6"/>
      <c r="L19" s="5"/>
    </row>
    <row r="20" spans="1:12" ht="17.100000000000001" customHeight="1" thickBot="1" x14ac:dyDescent="0.3">
      <c r="A20" s="5"/>
      <c r="B20" s="17"/>
      <c r="C20" s="471" t="s">
        <v>53</v>
      </c>
      <c r="D20" s="471"/>
      <c r="E20" s="471"/>
      <c r="F20" s="472"/>
      <c r="G20" s="269">
        <v>1</v>
      </c>
      <c r="H20" s="278"/>
      <c r="I20" s="212"/>
      <c r="J20" s="7"/>
      <c r="K20" s="6"/>
      <c r="L20" s="5"/>
    </row>
    <row r="21" spans="1:12" ht="17.100000000000001" customHeight="1" thickBot="1" x14ac:dyDescent="0.3">
      <c r="A21" s="5"/>
      <c r="B21" s="17"/>
      <c r="C21" s="332" t="s">
        <v>37</v>
      </c>
      <c r="D21" s="332"/>
      <c r="E21" s="332"/>
      <c r="F21" s="332"/>
      <c r="G21" s="470"/>
      <c r="H21" s="279"/>
      <c r="I21" s="264">
        <f>I19*G20</f>
        <v>0</v>
      </c>
      <c r="J21" s="7"/>
      <c r="K21" s="6"/>
      <c r="L21" s="5"/>
    </row>
    <row r="22" spans="1:12" ht="5.0999999999999996" customHeight="1" thickBot="1" x14ac:dyDescent="0.3">
      <c r="A22" s="5"/>
      <c r="B22" s="17"/>
      <c r="C22" s="201"/>
      <c r="D22" s="201"/>
      <c r="E22" s="201"/>
      <c r="F22" s="201"/>
      <c r="G22" s="214"/>
      <c r="H22" s="279"/>
      <c r="I22" s="116"/>
      <c r="J22" s="7"/>
      <c r="K22" s="122"/>
      <c r="L22" s="5"/>
    </row>
    <row r="23" spans="1:12" ht="17.100000000000001" customHeight="1" thickBot="1" x14ac:dyDescent="0.3">
      <c r="A23" s="5"/>
      <c r="B23" s="17"/>
      <c r="C23" s="201"/>
      <c r="D23" s="201"/>
      <c r="E23" s="201"/>
      <c r="F23" s="343" t="s">
        <v>33</v>
      </c>
      <c r="G23" s="343"/>
      <c r="H23" s="221"/>
      <c r="I23" s="264">
        <f>SUM(I21/12)</f>
        <v>0</v>
      </c>
      <c r="J23" s="7"/>
      <c r="K23" s="122"/>
      <c r="L23" s="5"/>
    </row>
    <row r="24" spans="1:12" ht="5.0999999999999996" customHeight="1" x14ac:dyDescent="0.25">
      <c r="A24" s="5"/>
      <c r="B24" s="17"/>
      <c r="C24" s="201"/>
      <c r="D24" s="201"/>
      <c r="E24" s="201"/>
      <c r="F24" s="201"/>
      <c r="G24" s="214"/>
      <c r="H24" s="279"/>
      <c r="I24" s="116"/>
      <c r="J24" s="7"/>
      <c r="K24" s="122"/>
      <c r="L24" s="5"/>
    </row>
    <row r="25" spans="1:12" ht="17.100000000000001" customHeight="1" x14ac:dyDescent="0.25">
      <c r="A25" s="5"/>
      <c r="B25" s="199" t="s">
        <v>30</v>
      </c>
      <c r="C25" s="268"/>
      <c r="D25" s="458" t="s">
        <v>32</v>
      </c>
      <c r="E25" s="464"/>
      <c r="F25" s="211"/>
      <c r="G25" s="212"/>
      <c r="H25" s="276"/>
      <c r="I25" s="212"/>
      <c r="J25" s="7"/>
      <c r="K25" s="6"/>
      <c r="L25" s="5"/>
    </row>
    <row r="26" spans="1:12" ht="17.100000000000001" customHeight="1" x14ac:dyDescent="0.25">
      <c r="A26" s="5"/>
      <c r="B26" s="17"/>
      <c r="C26" s="336" t="s">
        <v>77</v>
      </c>
      <c r="D26" s="336"/>
      <c r="E26" s="336"/>
      <c r="F26" s="475"/>
      <c r="G26" s="237">
        <v>0</v>
      </c>
      <c r="H26" s="39"/>
      <c r="I26" s="212"/>
      <c r="J26" s="7"/>
      <c r="K26" s="6"/>
      <c r="L26" s="5"/>
    </row>
    <row r="27" spans="1:12" ht="17.100000000000001" customHeight="1" x14ac:dyDescent="0.25">
      <c r="A27" s="5"/>
      <c r="B27" s="17"/>
      <c r="C27" s="336" t="s">
        <v>76</v>
      </c>
      <c r="D27" s="336"/>
      <c r="E27" s="336"/>
      <c r="F27" s="475"/>
      <c r="G27" s="237">
        <v>0</v>
      </c>
      <c r="H27" s="39"/>
      <c r="I27" s="212"/>
      <c r="J27" s="7"/>
      <c r="K27" s="6"/>
      <c r="L27" s="5"/>
    </row>
    <row r="28" spans="1:12" ht="17.100000000000001" customHeight="1" x14ac:dyDescent="0.25">
      <c r="A28" s="5"/>
      <c r="B28" s="17"/>
      <c r="C28" s="336" t="s">
        <v>115</v>
      </c>
      <c r="D28" s="336"/>
      <c r="E28" s="336"/>
      <c r="F28" s="336"/>
      <c r="G28" s="262">
        <v>0</v>
      </c>
      <c r="H28" s="277"/>
      <c r="I28" s="134" t="s">
        <v>104</v>
      </c>
      <c r="J28" s="7"/>
      <c r="K28" s="133"/>
      <c r="L28" s="5"/>
    </row>
    <row r="29" spans="1:12" ht="17.100000000000001" customHeight="1" x14ac:dyDescent="0.25">
      <c r="A29" s="5"/>
      <c r="B29" s="17"/>
      <c r="C29" s="423" t="s">
        <v>117</v>
      </c>
      <c r="D29" s="423"/>
      <c r="E29" s="423"/>
      <c r="F29" s="423"/>
      <c r="G29" s="107"/>
      <c r="H29" s="285"/>
      <c r="I29" s="212"/>
      <c r="J29" s="7"/>
      <c r="K29" s="133"/>
      <c r="L29" s="5"/>
    </row>
    <row r="30" spans="1:12" ht="17.100000000000001" customHeight="1" x14ac:dyDescent="0.25">
      <c r="A30" s="5"/>
      <c r="B30" s="17"/>
      <c r="C30" s="336" t="s">
        <v>116</v>
      </c>
      <c r="D30" s="336"/>
      <c r="E30" s="336"/>
      <c r="F30" s="336"/>
      <c r="G30" s="262">
        <v>0</v>
      </c>
      <c r="H30" s="277"/>
      <c r="I30" s="134" t="s">
        <v>104</v>
      </c>
      <c r="J30" s="7"/>
      <c r="K30" s="133"/>
      <c r="L30" s="5"/>
    </row>
    <row r="31" spans="1:12" ht="17.100000000000001" customHeight="1" thickBot="1" x14ac:dyDescent="0.3">
      <c r="A31" s="5"/>
      <c r="B31" s="17"/>
      <c r="C31" s="423" t="s">
        <v>119</v>
      </c>
      <c r="D31" s="423"/>
      <c r="E31" s="423"/>
      <c r="F31" s="423"/>
      <c r="G31" s="107"/>
      <c r="H31" s="285"/>
      <c r="I31" s="212"/>
      <c r="J31" s="7"/>
      <c r="K31" s="133"/>
      <c r="L31" s="5"/>
    </row>
    <row r="32" spans="1:12" ht="17.100000000000001" customHeight="1" thickBot="1" x14ac:dyDescent="0.3">
      <c r="A32" s="5"/>
      <c r="B32" s="17"/>
      <c r="C32" s="332" t="s">
        <v>36</v>
      </c>
      <c r="D32" s="341"/>
      <c r="E32" s="341"/>
      <c r="F32" s="341"/>
      <c r="G32" s="469"/>
      <c r="H32" s="76"/>
      <c r="I32" s="270">
        <f>SUM(G26+G27+G28+G30)</f>
        <v>0</v>
      </c>
      <c r="J32" s="7"/>
      <c r="K32" s="6"/>
      <c r="L32" s="5"/>
    </row>
    <row r="33" spans="1:15" ht="17.100000000000001" customHeight="1" thickBot="1" x14ac:dyDescent="0.3">
      <c r="A33" s="5"/>
      <c r="B33" s="17"/>
      <c r="C33" s="473" t="s">
        <v>53</v>
      </c>
      <c r="D33" s="473"/>
      <c r="E33" s="473"/>
      <c r="F33" s="474"/>
      <c r="G33" s="269">
        <v>1</v>
      </c>
      <c r="H33" s="278"/>
      <c r="I33" s="212"/>
      <c r="J33" s="7"/>
      <c r="K33" s="6"/>
      <c r="L33" s="5"/>
    </row>
    <row r="34" spans="1:15" ht="17.100000000000001" customHeight="1" thickBot="1" x14ac:dyDescent="0.3">
      <c r="A34" s="5"/>
      <c r="B34" s="17"/>
      <c r="C34" s="332" t="s">
        <v>37</v>
      </c>
      <c r="D34" s="332"/>
      <c r="E34" s="332"/>
      <c r="F34" s="332"/>
      <c r="G34" s="470"/>
      <c r="H34" s="279"/>
      <c r="I34" s="264">
        <f>I32*G33</f>
        <v>0</v>
      </c>
      <c r="J34" s="7"/>
      <c r="K34" s="6"/>
      <c r="L34" s="5"/>
      <c r="O34" s="121"/>
    </row>
    <row r="35" spans="1:15" ht="5.0999999999999996" customHeight="1" thickBot="1" x14ac:dyDescent="0.3">
      <c r="A35" s="5"/>
      <c r="B35" s="17"/>
      <c r="C35" s="201"/>
      <c r="D35" s="201"/>
      <c r="E35" s="201"/>
      <c r="F35" s="201"/>
      <c r="G35" s="214"/>
      <c r="H35" s="279"/>
      <c r="I35" s="116"/>
      <c r="J35" s="7"/>
      <c r="K35" s="122"/>
      <c r="L35" s="5"/>
      <c r="O35" s="121"/>
    </row>
    <row r="36" spans="1:15" ht="17.100000000000001" customHeight="1" thickBot="1" x14ac:dyDescent="0.3">
      <c r="A36" s="5"/>
      <c r="B36" s="17"/>
      <c r="C36" s="201"/>
      <c r="D36" s="201"/>
      <c r="E36" s="201"/>
      <c r="F36" s="343" t="s">
        <v>33</v>
      </c>
      <c r="G36" s="343"/>
      <c r="H36" s="280"/>
      <c r="I36" s="264">
        <f>SUM(I34/12)</f>
        <v>0</v>
      </c>
      <c r="J36" s="7"/>
      <c r="K36" s="122"/>
      <c r="L36" s="5"/>
      <c r="O36" s="121"/>
    </row>
    <row r="37" spans="1:15" ht="5.0999999999999996" customHeight="1" thickBot="1" x14ac:dyDescent="0.3">
      <c r="A37" s="5"/>
      <c r="B37" s="17"/>
      <c r="C37" s="201"/>
      <c r="D37" s="201"/>
      <c r="E37" s="201"/>
      <c r="F37" s="201"/>
      <c r="G37" s="214"/>
      <c r="H37" s="279"/>
      <c r="I37" s="64"/>
      <c r="J37" s="7"/>
      <c r="K37" s="6"/>
      <c r="L37" s="5"/>
    </row>
    <row r="38" spans="1:15" ht="17.100000000000001" customHeight="1" thickBot="1" x14ac:dyDescent="0.3">
      <c r="A38" s="5"/>
      <c r="B38" s="342" t="s">
        <v>112</v>
      </c>
      <c r="C38" s="343"/>
      <c r="D38" s="344"/>
      <c r="E38" s="265">
        <f>SUM(I21+I34)/24</f>
        <v>0</v>
      </c>
      <c r="F38" s="332" t="s">
        <v>159</v>
      </c>
      <c r="G38" s="332"/>
      <c r="H38" s="281"/>
      <c r="I38" s="263">
        <v>0</v>
      </c>
      <c r="J38" s="60"/>
      <c r="K38" s="6"/>
      <c r="L38" s="5"/>
    </row>
    <row r="39" spans="1:15" ht="15" customHeight="1" x14ac:dyDescent="0.25">
      <c r="A39" s="5"/>
      <c r="B39" s="335" t="s">
        <v>69</v>
      </c>
      <c r="C39" s="336"/>
      <c r="D39" s="336"/>
      <c r="E39" s="336"/>
      <c r="F39" s="336"/>
      <c r="G39" s="336"/>
      <c r="H39" s="336"/>
      <c r="I39" s="336"/>
      <c r="J39" s="432"/>
      <c r="K39" s="213"/>
      <c r="L39" s="5"/>
    </row>
    <row r="40" spans="1:15" ht="15" customHeight="1" x14ac:dyDescent="0.25">
      <c r="A40" s="5"/>
      <c r="B40" s="476" t="s">
        <v>183</v>
      </c>
      <c r="C40" s="477"/>
      <c r="D40" s="477"/>
      <c r="E40" s="477"/>
      <c r="F40" s="477"/>
      <c r="G40" s="477"/>
      <c r="H40" s="477"/>
      <c r="I40" s="477"/>
      <c r="J40" s="478"/>
      <c r="K40" s="6"/>
      <c r="L40" s="5"/>
    </row>
    <row r="41" spans="1:15" ht="15" customHeight="1" x14ac:dyDescent="0.25">
      <c r="A41" s="5"/>
      <c r="B41" s="476" t="s">
        <v>184</v>
      </c>
      <c r="C41" s="477"/>
      <c r="D41" s="477"/>
      <c r="E41" s="477"/>
      <c r="F41" s="477"/>
      <c r="G41" s="477"/>
      <c r="H41" s="477"/>
      <c r="I41" s="477"/>
      <c r="J41" s="478"/>
      <c r="K41" s="6"/>
      <c r="L41" s="5"/>
    </row>
    <row r="42" spans="1:15" ht="15" customHeight="1" x14ac:dyDescent="0.25">
      <c r="A42" s="5"/>
      <c r="B42" s="335" t="s">
        <v>216</v>
      </c>
      <c r="C42" s="336"/>
      <c r="D42" s="336"/>
      <c r="E42" s="336"/>
      <c r="F42" s="336"/>
      <c r="G42" s="336"/>
      <c r="H42" s="336"/>
      <c r="I42" s="336"/>
      <c r="J42" s="432"/>
      <c r="K42" s="6"/>
      <c r="L42" s="5"/>
    </row>
    <row r="43" spans="1:15" ht="15" customHeight="1" x14ac:dyDescent="0.25">
      <c r="A43" s="5"/>
      <c r="B43" s="335" t="s">
        <v>217</v>
      </c>
      <c r="C43" s="336"/>
      <c r="D43" s="336"/>
      <c r="E43" s="336"/>
      <c r="F43" s="336"/>
      <c r="G43" s="336"/>
      <c r="H43" s="336"/>
      <c r="I43" s="336"/>
      <c r="J43" s="432"/>
      <c r="K43" s="6"/>
      <c r="L43" s="5"/>
    </row>
    <row r="44" spans="1:15" ht="17.100000000000001" customHeight="1" x14ac:dyDescent="0.25">
      <c r="A44" s="5"/>
      <c r="B44" s="429" t="s">
        <v>141</v>
      </c>
      <c r="C44" s="404"/>
      <c r="D44" s="404"/>
      <c r="E44" s="404"/>
      <c r="F44" s="404"/>
      <c r="G44" s="404"/>
      <c r="H44" s="404"/>
      <c r="I44" s="404"/>
      <c r="J44" s="463"/>
      <c r="K44" s="213"/>
      <c r="L44" s="5"/>
    </row>
    <row r="45" spans="1:15" ht="17.100000000000001" customHeight="1" x14ac:dyDescent="0.25">
      <c r="A45" s="5"/>
      <c r="B45" s="322" t="s">
        <v>2</v>
      </c>
      <c r="C45" s="323"/>
      <c r="D45" s="323"/>
      <c r="E45" s="323"/>
      <c r="F45" s="323"/>
      <c r="G45" s="323"/>
      <c r="H45" s="323"/>
      <c r="I45" s="323"/>
      <c r="J45" s="324"/>
      <c r="K45" s="213"/>
      <c r="L45" s="5"/>
    </row>
    <row r="46" spans="1:15" ht="17.100000000000001" customHeight="1" x14ac:dyDescent="0.25">
      <c r="A46" s="5"/>
      <c r="B46" s="325"/>
      <c r="C46" s="326"/>
      <c r="D46" s="326"/>
      <c r="E46" s="326"/>
      <c r="F46" s="326"/>
      <c r="G46" s="326"/>
      <c r="H46" s="326"/>
      <c r="I46" s="326"/>
      <c r="J46" s="327"/>
      <c r="K46" s="213"/>
      <c r="L46" s="5"/>
    </row>
    <row r="47" spans="1:15" ht="17.100000000000001" customHeight="1" x14ac:dyDescent="0.25">
      <c r="A47" s="5"/>
      <c r="B47" s="325"/>
      <c r="C47" s="326"/>
      <c r="D47" s="326"/>
      <c r="E47" s="326"/>
      <c r="F47" s="326"/>
      <c r="G47" s="326"/>
      <c r="H47" s="326"/>
      <c r="I47" s="326"/>
      <c r="J47" s="327"/>
      <c r="K47" s="213"/>
      <c r="L47" s="5"/>
    </row>
    <row r="48" spans="1:15" ht="17.100000000000001" customHeight="1" x14ac:dyDescent="0.25">
      <c r="A48" s="5"/>
      <c r="B48" s="325"/>
      <c r="C48" s="326"/>
      <c r="D48" s="326"/>
      <c r="E48" s="326"/>
      <c r="F48" s="326"/>
      <c r="G48" s="326"/>
      <c r="H48" s="326"/>
      <c r="I48" s="326"/>
      <c r="J48" s="327"/>
      <c r="K48" s="213"/>
      <c r="L48" s="5"/>
    </row>
    <row r="49" spans="1:12" ht="17.100000000000001" customHeight="1" x14ac:dyDescent="0.25">
      <c r="A49" s="5"/>
      <c r="B49" s="325"/>
      <c r="C49" s="326"/>
      <c r="D49" s="326"/>
      <c r="E49" s="326"/>
      <c r="F49" s="326"/>
      <c r="G49" s="326"/>
      <c r="H49" s="326"/>
      <c r="I49" s="326"/>
      <c r="J49" s="327"/>
      <c r="K49" s="213"/>
      <c r="L49" s="5"/>
    </row>
    <row r="50" spans="1:12" ht="17.100000000000001" customHeight="1" thickBot="1" x14ac:dyDescent="0.3">
      <c r="A50" s="5"/>
      <c r="B50" s="328"/>
      <c r="C50" s="329"/>
      <c r="D50" s="329"/>
      <c r="E50" s="329"/>
      <c r="F50" s="329"/>
      <c r="G50" s="329"/>
      <c r="H50" s="329"/>
      <c r="I50" s="329"/>
      <c r="J50" s="330"/>
      <c r="K50" s="6"/>
      <c r="L50" s="5"/>
    </row>
    <row r="51" spans="1:12" ht="15" customHeight="1" x14ac:dyDescent="0.25">
      <c r="B51" s="78"/>
      <c r="C51" s="79"/>
      <c r="D51" s="79"/>
      <c r="E51" s="79"/>
      <c r="F51" s="79"/>
      <c r="G51" s="79"/>
      <c r="H51" s="271"/>
      <c r="I51" s="79"/>
      <c r="J51" s="80"/>
    </row>
    <row r="52" spans="1:12" ht="15" customHeight="1" x14ac:dyDescent="0.25">
      <c r="B52" s="81"/>
      <c r="C52" s="73"/>
      <c r="D52" s="73"/>
      <c r="E52" s="73"/>
      <c r="F52" s="73"/>
      <c r="G52" s="73"/>
      <c r="H52" s="272"/>
      <c r="I52" s="73"/>
      <c r="J52" s="82"/>
    </row>
    <row r="53" spans="1:12" ht="15" customHeight="1" thickBot="1" x14ac:dyDescent="0.3">
      <c r="A53" s="5"/>
      <c r="B53" s="55"/>
      <c r="C53" s="9"/>
      <c r="D53" s="9"/>
      <c r="E53" s="9"/>
      <c r="F53" s="9"/>
      <c r="G53" s="9"/>
      <c r="H53" s="273"/>
      <c r="I53" s="9"/>
      <c r="J53" s="10"/>
      <c r="K53" s="213"/>
      <c r="L53" s="5"/>
    </row>
    <row r="54" spans="1:12" ht="15" customHeight="1" x14ac:dyDescent="0.25">
      <c r="A54" s="58"/>
      <c r="B54" s="355" t="s">
        <v>75</v>
      </c>
      <c r="C54" s="440"/>
      <c r="D54" s="440"/>
      <c r="E54" s="440"/>
      <c r="F54" s="440"/>
      <c r="G54" s="440"/>
      <c r="H54" s="440"/>
      <c r="I54" s="440"/>
      <c r="J54" s="441"/>
      <c r="K54" s="72"/>
      <c r="L54" s="58"/>
    </row>
    <row r="55" spans="1:12" ht="15" customHeight="1" x14ac:dyDescent="0.25">
      <c r="A55" s="5"/>
      <c r="B55" s="442"/>
      <c r="C55" s="443"/>
      <c r="D55" s="443"/>
      <c r="E55" s="443"/>
      <c r="F55" s="443"/>
      <c r="G55" s="443"/>
      <c r="H55" s="443"/>
      <c r="I55" s="443"/>
      <c r="J55" s="444"/>
      <c r="K55" s="72"/>
      <c r="L55" s="5"/>
    </row>
    <row r="56" spans="1:12" ht="15" customHeight="1" x14ac:dyDescent="0.25">
      <c r="A56" s="5"/>
      <c r="B56" s="442"/>
      <c r="C56" s="443"/>
      <c r="D56" s="443"/>
      <c r="E56" s="443"/>
      <c r="F56" s="443"/>
      <c r="G56" s="443"/>
      <c r="H56" s="443"/>
      <c r="I56" s="443"/>
      <c r="J56" s="444"/>
      <c r="K56" s="72"/>
      <c r="L56" s="5"/>
    </row>
    <row r="57" spans="1:12" ht="17.100000000000001" customHeight="1" x14ac:dyDescent="0.25">
      <c r="A57" s="5"/>
      <c r="B57" s="429" t="s">
        <v>0</v>
      </c>
      <c r="C57" s="404"/>
      <c r="D57" s="448"/>
      <c r="E57" s="449"/>
      <c r="F57" s="449"/>
      <c r="G57" s="482"/>
      <c r="H57" s="274"/>
      <c r="I57" s="212"/>
      <c r="J57" s="60"/>
      <c r="K57" s="212"/>
      <c r="L57" s="5"/>
    </row>
    <row r="58" spans="1:12" ht="17.100000000000001" customHeight="1" x14ac:dyDescent="0.25">
      <c r="A58" s="5"/>
      <c r="B58" s="8"/>
      <c r="C58" s="213"/>
      <c r="D58" s="213"/>
      <c r="E58" s="213"/>
      <c r="F58" s="213"/>
      <c r="G58" s="213"/>
      <c r="H58" s="76"/>
      <c r="I58" s="213"/>
      <c r="J58" s="7"/>
      <c r="K58" s="213"/>
      <c r="L58" s="5"/>
    </row>
    <row r="59" spans="1:12" ht="17.100000000000001" customHeight="1" x14ac:dyDescent="0.25">
      <c r="A59" s="5"/>
      <c r="B59" s="446" t="s">
        <v>34</v>
      </c>
      <c r="C59" s="447"/>
      <c r="D59" s="448"/>
      <c r="E59" s="449"/>
      <c r="F59" s="449"/>
      <c r="G59" s="482"/>
      <c r="H59" s="274"/>
      <c r="I59" s="213"/>
      <c r="J59" s="7"/>
      <c r="K59" s="6"/>
      <c r="L59" s="5"/>
    </row>
    <row r="60" spans="1:12" ht="17.100000000000001" customHeight="1" x14ac:dyDescent="0.25">
      <c r="A60" s="5"/>
      <c r="B60" s="479" t="s">
        <v>52</v>
      </c>
      <c r="C60" s="480"/>
      <c r="D60" s="480"/>
      <c r="E60" s="480"/>
      <c r="F60" s="480"/>
      <c r="G60" s="480"/>
      <c r="H60" s="480"/>
      <c r="I60" s="480"/>
      <c r="J60" s="481"/>
      <c r="K60" s="6"/>
      <c r="L60" s="5"/>
    </row>
    <row r="61" spans="1:12" ht="17.100000000000001" customHeight="1" x14ac:dyDescent="0.25">
      <c r="A61" s="5"/>
      <c r="B61" s="199" t="s">
        <v>30</v>
      </c>
      <c r="C61" s="268"/>
      <c r="D61" s="212"/>
      <c r="E61" s="212"/>
      <c r="F61" s="212"/>
      <c r="G61" s="212"/>
      <c r="H61" s="276"/>
      <c r="I61" s="212"/>
      <c r="J61" s="7"/>
      <c r="K61" s="6"/>
      <c r="L61" s="5"/>
    </row>
    <row r="62" spans="1:12" ht="17.100000000000001" customHeight="1" x14ac:dyDescent="0.25">
      <c r="A62" s="5"/>
      <c r="B62" s="17"/>
      <c r="C62" s="336" t="s">
        <v>77</v>
      </c>
      <c r="D62" s="336"/>
      <c r="E62" s="336"/>
      <c r="F62" s="475"/>
      <c r="G62" s="237">
        <v>0</v>
      </c>
      <c r="H62" s="39"/>
      <c r="I62" s="212"/>
      <c r="J62" s="7"/>
      <c r="K62" s="6"/>
      <c r="L62" s="5"/>
    </row>
    <row r="63" spans="1:12" ht="17.100000000000001" customHeight="1" x14ac:dyDescent="0.25">
      <c r="A63" s="5"/>
      <c r="B63" s="17"/>
      <c r="C63" s="336" t="s">
        <v>76</v>
      </c>
      <c r="D63" s="336"/>
      <c r="E63" s="336"/>
      <c r="F63" s="475"/>
      <c r="G63" s="245">
        <v>0</v>
      </c>
      <c r="H63" s="282"/>
      <c r="I63" s="212"/>
      <c r="J63" s="7"/>
      <c r="K63" s="6"/>
      <c r="L63" s="5"/>
    </row>
    <row r="64" spans="1:12" ht="17.100000000000001" customHeight="1" x14ac:dyDescent="0.25">
      <c r="A64" s="5"/>
      <c r="B64" s="17"/>
      <c r="C64" s="336" t="s">
        <v>115</v>
      </c>
      <c r="D64" s="336"/>
      <c r="E64" s="336"/>
      <c r="F64" s="336"/>
      <c r="G64" s="262">
        <v>0</v>
      </c>
      <c r="H64" s="277"/>
      <c r="I64" s="134" t="s">
        <v>104</v>
      </c>
      <c r="J64" s="7"/>
      <c r="K64" s="133"/>
      <c r="L64" s="5"/>
    </row>
    <row r="65" spans="1:12" ht="17.100000000000001" customHeight="1" x14ac:dyDescent="0.25">
      <c r="A65" s="5"/>
      <c r="B65" s="17"/>
      <c r="C65" s="423" t="s">
        <v>117</v>
      </c>
      <c r="D65" s="423"/>
      <c r="E65" s="423"/>
      <c r="F65" s="423"/>
      <c r="G65" s="107"/>
      <c r="H65" s="285"/>
      <c r="I65" s="212"/>
      <c r="J65" s="7"/>
      <c r="K65" s="133"/>
      <c r="L65" s="5"/>
    </row>
    <row r="66" spans="1:12" ht="17.100000000000001" customHeight="1" x14ac:dyDescent="0.25">
      <c r="A66" s="5"/>
      <c r="B66" s="17"/>
      <c r="C66" s="336" t="s">
        <v>116</v>
      </c>
      <c r="D66" s="336"/>
      <c r="E66" s="336"/>
      <c r="F66" s="336"/>
      <c r="G66" s="262">
        <v>0</v>
      </c>
      <c r="H66" s="277"/>
      <c r="I66" s="134" t="s">
        <v>104</v>
      </c>
      <c r="J66" s="7"/>
      <c r="K66" s="133"/>
      <c r="L66" s="5"/>
    </row>
    <row r="67" spans="1:12" ht="17.100000000000001" customHeight="1" thickBot="1" x14ac:dyDescent="0.3">
      <c r="A67" s="5"/>
      <c r="B67" s="17"/>
      <c r="C67" s="423" t="s">
        <v>118</v>
      </c>
      <c r="D67" s="423"/>
      <c r="E67" s="423"/>
      <c r="F67" s="423"/>
      <c r="G67" s="73"/>
      <c r="H67" s="272"/>
      <c r="I67" s="212"/>
      <c r="J67" s="7"/>
      <c r="K67" s="133"/>
      <c r="L67" s="5"/>
    </row>
    <row r="68" spans="1:12" ht="17.100000000000001" customHeight="1" thickBot="1" x14ac:dyDescent="0.3">
      <c r="A68" s="5"/>
      <c r="B68" s="17"/>
      <c r="C68" s="332" t="s">
        <v>36</v>
      </c>
      <c r="D68" s="341"/>
      <c r="E68" s="341"/>
      <c r="F68" s="341"/>
      <c r="G68" s="469"/>
      <c r="H68" s="76"/>
      <c r="I68" s="270">
        <f>SUM(G62+G63+G64+G66)</f>
        <v>0</v>
      </c>
      <c r="J68" s="7"/>
      <c r="K68" s="6"/>
      <c r="L68" s="5"/>
    </row>
    <row r="69" spans="1:12" ht="17.100000000000001" customHeight="1" thickBot="1" x14ac:dyDescent="0.3">
      <c r="A69" s="5"/>
      <c r="B69" s="17"/>
      <c r="C69" s="471" t="s">
        <v>53</v>
      </c>
      <c r="D69" s="471"/>
      <c r="E69" s="471"/>
      <c r="F69" s="472"/>
      <c r="G69" s="269">
        <v>0</v>
      </c>
      <c r="H69" s="278"/>
      <c r="I69" s="212"/>
      <c r="J69" s="7"/>
      <c r="K69" s="6"/>
      <c r="L69" s="5"/>
    </row>
    <row r="70" spans="1:12" ht="17.100000000000001" customHeight="1" thickBot="1" x14ac:dyDescent="0.3">
      <c r="A70" s="5"/>
      <c r="B70" s="17"/>
      <c r="C70" s="332" t="s">
        <v>37</v>
      </c>
      <c r="D70" s="332"/>
      <c r="E70" s="332"/>
      <c r="F70" s="332"/>
      <c r="G70" s="470"/>
      <c r="H70" s="279"/>
      <c r="I70" s="264">
        <f>I68*G69</f>
        <v>0</v>
      </c>
      <c r="J70" s="7"/>
      <c r="K70" s="6"/>
      <c r="L70" s="5"/>
    </row>
    <row r="71" spans="1:12" ht="5.0999999999999996" customHeight="1" thickBot="1" x14ac:dyDescent="0.3">
      <c r="A71" s="5"/>
      <c r="B71" s="17"/>
      <c r="C71" s="201"/>
      <c r="D71" s="201"/>
      <c r="E71" s="201"/>
      <c r="F71" s="201"/>
      <c r="G71" s="214"/>
      <c r="H71" s="279"/>
      <c r="I71" s="116"/>
      <c r="J71" s="7"/>
      <c r="K71" s="122"/>
      <c r="L71" s="5"/>
    </row>
    <row r="72" spans="1:12" ht="17.100000000000001" customHeight="1" thickBot="1" x14ac:dyDescent="0.3">
      <c r="A72" s="5"/>
      <c r="B72" s="17"/>
      <c r="C72" s="201"/>
      <c r="D72" s="201"/>
      <c r="E72" s="201"/>
      <c r="F72" s="343" t="s">
        <v>33</v>
      </c>
      <c r="G72" s="343"/>
      <c r="H72" s="221"/>
      <c r="I72" s="264">
        <f>SUM(I70/12)</f>
        <v>0</v>
      </c>
      <c r="J72" s="7"/>
      <c r="K72" s="122"/>
      <c r="L72" s="5"/>
    </row>
    <row r="73" spans="1:12" ht="5.0999999999999996" customHeight="1" x14ac:dyDescent="0.25">
      <c r="A73" s="5"/>
      <c r="B73" s="17"/>
      <c r="C73" s="201"/>
      <c r="D73" s="201"/>
      <c r="E73" s="201"/>
      <c r="F73" s="194"/>
      <c r="G73" s="194"/>
      <c r="H73" s="221"/>
      <c r="I73" s="116"/>
      <c r="J73" s="7"/>
      <c r="K73" s="213"/>
      <c r="L73" s="5"/>
    </row>
    <row r="74" spans="1:12" ht="17.100000000000001" customHeight="1" x14ac:dyDescent="0.25">
      <c r="A74" s="5"/>
      <c r="B74" s="199" t="s">
        <v>30</v>
      </c>
      <c r="C74" s="268"/>
      <c r="D74" s="458" t="s">
        <v>32</v>
      </c>
      <c r="E74" s="464"/>
      <c r="F74" s="211"/>
      <c r="G74" s="212"/>
      <c r="H74" s="276"/>
      <c r="I74" s="212"/>
      <c r="J74" s="7"/>
      <c r="K74" s="6"/>
      <c r="L74" s="5"/>
    </row>
    <row r="75" spans="1:12" ht="17.100000000000001" customHeight="1" x14ac:dyDescent="0.25">
      <c r="A75" s="5"/>
      <c r="B75" s="17"/>
      <c r="C75" s="336" t="s">
        <v>77</v>
      </c>
      <c r="D75" s="336"/>
      <c r="E75" s="336"/>
      <c r="F75" s="475"/>
      <c r="G75" s="237">
        <v>0</v>
      </c>
      <c r="H75" s="39"/>
      <c r="I75" s="212"/>
      <c r="J75" s="7"/>
      <c r="K75" s="6"/>
      <c r="L75" s="5"/>
    </row>
    <row r="76" spans="1:12" ht="17.100000000000001" customHeight="1" x14ac:dyDescent="0.25">
      <c r="A76" s="5"/>
      <c r="B76" s="17"/>
      <c r="C76" s="336" t="s">
        <v>76</v>
      </c>
      <c r="D76" s="336"/>
      <c r="E76" s="336"/>
      <c r="F76" s="475"/>
      <c r="G76" s="237">
        <v>0</v>
      </c>
      <c r="H76" s="39"/>
      <c r="I76" s="212"/>
      <c r="J76" s="7"/>
      <c r="K76" s="6"/>
      <c r="L76" s="5"/>
    </row>
    <row r="77" spans="1:12" ht="17.100000000000001" customHeight="1" x14ac:dyDescent="0.25">
      <c r="A77" s="5"/>
      <c r="B77" s="17"/>
      <c r="C77" s="336" t="s">
        <v>115</v>
      </c>
      <c r="D77" s="336"/>
      <c r="E77" s="336"/>
      <c r="F77" s="336"/>
      <c r="G77" s="262">
        <v>0</v>
      </c>
      <c r="H77" s="277"/>
      <c r="I77" s="134" t="s">
        <v>104</v>
      </c>
      <c r="J77" s="7"/>
      <c r="K77" s="133"/>
      <c r="L77" s="5"/>
    </row>
    <row r="78" spans="1:12" ht="17.100000000000001" customHeight="1" x14ac:dyDescent="0.25">
      <c r="A78" s="5"/>
      <c r="B78" s="17"/>
      <c r="C78" s="423" t="s">
        <v>117</v>
      </c>
      <c r="D78" s="423"/>
      <c r="E78" s="423"/>
      <c r="F78" s="423"/>
      <c r="G78" s="107"/>
      <c r="H78" s="285"/>
      <c r="I78" s="212"/>
      <c r="J78" s="7"/>
      <c r="K78" s="133"/>
      <c r="L78" s="5"/>
    </row>
    <row r="79" spans="1:12" ht="17.100000000000001" customHeight="1" x14ac:dyDescent="0.25">
      <c r="A79" s="5"/>
      <c r="B79" s="17"/>
      <c r="C79" s="336" t="s">
        <v>116</v>
      </c>
      <c r="D79" s="336"/>
      <c r="E79" s="336"/>
      <c r="F79" s="336"/>
      <c r="G79" s="262">
        <v>0</v>
      </c>
      <c r="H79" s="277"/>
      <c r="I79" s="134" t="s">
        <v>104</v>
      </c>
      <c r="J79" s="7"/>
      <c r="K79" s="133"/>
      <c r="L79" s="5"/>
    </row>
    <row r="80" spans="1:12" ht="17.100000000000001" customHeight="1" thickBot="1" x14ac:dyDescent="0.3">
      <c r="A80" s="5"/>
      <c r="B80" s="17"/>
      <c r="C80" s="423" t="s">
        <v>119</v>
      </c>
      <c r="D80" s="423"/>
      <c r="E80" s="423"/>
      <c r="F80" s="423"/>
      <c r="G80" s="73"/>
      <c r="H80" s="272"/>
      <c r="I80" s="212"/>
      <c r="J80" s="7"/>
      <c r="K80" s="133"/>
      <c r="L80" s="5"/>
    </row>
    <row r="81" spans="1:12" ht="17.100000000000001" customHeight="1" thickBot="1" x14ac:dyDescent="0.3">
      <c r="A81" s="5"/>
      <c r="B81" s="17"/>
      <c r="C81" s="332" t="s">
        <v>36</v>
      </c>
      <c r="D81" s="341"/>
      <c r="E81" s="341"/>
      <c r="F81" s="341"/>
      <c r="G81" s="469"/>
      <c r="H81" s="76"/>
      <c r="I81" s="270">
        <f>SUM(G75+G76+G77+G79)</f>
        <v>0</v>
      </c>
      <c r="J81" s="7"/>
      <c r="K81" s="6"/>
      <c r="L81" s="5"/>
    </row>
    <row r="82" spans="1:12" ht="17.100000000000001" customHeight="1" thickBot="1" x14ac:dyDescent="0.3">
      <c r="A82" s="5"/>
      <c r="B82" s="17"/>
      <c r="C82" s="471" t="s">
        <v>53</v>
      </c>
      <c r="D82" s="471"/>
      <c r="E82" s="471"/>
      <c r="F82" s="472"/>
      <c r="G82" s="269">
        <v>0</v>
      </c>
      <c r="H82" s="278"/>
      <c r="I82" s="212"/>
      <c r="J82" s="7"/>
      <c r="K82" s="6"/>
      <c r="L82" s="5"/>
    </row>
    <row r="83" spans="1:12" ht="17.100000000000001" customHeight="1" thickBot="1" x14ac:dyDescent="0.3">
      <c r="A83" s="5"/>
      <c r="B83" s="17"/>
      <c r="C83" s="332" t="s">
        <v>37</v>
      </c>
      <c r="D83" s="332"/>
      <c r="E83" s="332"/>
      <c r="F83" s="332"/>
      <c r="G83" s="470"/>
      <c r="H83" s="279"/>
      <c r="I83" s="264">
        <f>I81*G82</f>
        <v>0</v>
      </c>
      <c r="J83" s="7"/>
      <c r="K83" s="6"/>
      <c r="L83" s="5"/>
    </row>
    <row r="84" spans="1:12" ht="5.0999999999999996" customHeight="1" thickBot="1" x14ac:dyDescent="0.3">
      <c r="A84" s="5"/>
      <c r="B84" s="17"/>
      <c r="C84" s="201"/>
      <c r="D84" s="201"/>
      <c r="E84" s="201"/>
      <c r="F84" s="201"/>
      <c r="G84" s="214"/>
      <c r="H84" s="279"/>
      <c r="I84" s="116"/>
      <c r="J84" s="7"/>
      <c r="K84" s="122"/>
      <c r="L84" s="5"/>
    </row>
    <row r="85" spans="1:12" ht="17.100000000000001" customHeight="1" thickBot="1" x14ac:dyDescent="0.3">
      <c r="A85" s="5"/>
      <c r="B85" s="17"/>
      <c r="C85" s="201"/>
      <c r="D85" s="201"/>
      <c r="E85" s="201"/>
      <c r="F85" s="343" t="s">
        <v>33</v>
      </c>
      <c r="G85" s="343"/>
      <c r="H85" s="280"/>
      <c r="I85" s="264">
        <f>SUM(I83/12)</f>
        <v>0</v>
      </c>
      <c r="J85" s="7"/>
      <c r="K85" s="122"/>
      <c r="L85" s="5"/>
    </row>
    <row r="86" spans="1:12" ht="5.0999999999999996" customHeight="1" thickBot="1" x14ac:dyDescent="0.3">
      <c r="A86" s="5"/>
      <c r="B86" s="17"/>
      <c r="C86" s="201"/>
      <c r="D86" s="201"/>
      <c r="E86" s="201"/>
      <c r="F86" s="201"/>
      <c r="G86" s="214"/>
      <c r="H86" s="279"/>
      <c r="I86" s="64"/>
      <c r="J86" s="7"/>
      <c r="K86" s="6"/>
      <c r="L86" s="5"/>
    </row>
    <row r="87" spans="1:12" ht="17.100000000000001" customHeight="1" thickBot="1" x14ac:dyDescent="0.3">
      <c r="A87" s="5"/>
      <c r="B87" s="342" t="s">
        <v>112</v>
      </c>
      <c r="C87" s="343"/>
      <c r="D87" s="344"/>
      <c r="E87" s="265">
        <f>SUM(I70+I83)/24</f>
        <v>0</v>
      </c>
      <c r="F87" s="332" t="s">
        <v>159</v>
      </c>
      <c r="G87" s="332"/>
      <c r="H87" s="283"/>
      <c r="I87" s="263">
        <f>MIN(I85,E87)</f>
        <v>0</v>
      </c>
      <c r="J87" s="60"/>
      <c r="K87" s="6"/>
      <c r="L87" s="5"/>
    </row>
    <row r="88" spans="1:12" ht="15" customHeight="1" x14ac:dyDescent="0.25">
      <c r="A88" s="5"/>
      <c r="B88" s="335" t="s">
        <v>69</v>
      </c>
      <c r="C88" s="336"/>
      <c r="D88" s="336"/>
      <c r="E88" s="336"/>
      <c r="F88" s="336"/>
      <c r="G88" s="336"/>
      <c r="H88" s="336"/>
      <c r="I88" s="336"/>
      <c r="J88" s="432"/>
      <c r="K88" s="6"/>
      <c r="L88" s="5"/>
    </row>
    <row r="89" spans="1:12" ht="15" customHeight="1" x14ac:dyDescent="0.25">
      <c r="A89" s="5"/>
      <c r="B89" s="476" t="s">
        <v>183</v>
      </c>
      <c r="C89" s="477"/>
      <c r="D89" s="477"/>
      <c r="E89" s="477"/>
      <c r="F89" s="477"/>
      <c r="G89" s="477"/>
      <c r="H89" s="477"/>
      <c r="I89" s="477"/>
      <c r="J89" s="478"/>
      <c r="K89" s="6"/>
      <c r="L89" s="5"/>
    </row>
    <row r="90" spans="1:12" ht="15" customHeight="1" x14ac:dyDescent="0.25">
      <c r="A90" s="5"/>
      <c r="B90" s="476" t="s">
        <v>184</v>
      </c>
      <c r="C90" s="477"/>
      <c r="D90" s="477"/>
      <c r="E90" s="477"/>
      <c r="F90" s="477"/>
      <c r="G90" s="477"/>
      <c r="H90" s="477"/>
      <c r="I90" s="477"/>
      <c r="J90" s="478"/>
      <c r="K90" s="6"/>
      <c r="L90" s="5"/>
    </row>
    <row r="91" spans="1:12" ht="15" customHeight="1" x14ac:dyDescent="0.25">
      <c r="A91" s="5"/>
      <c r="B91" s="335" t="s">
        <v>216</v>
      </c>
      <c r="C91" s="336"/>
      <c r="D91" s="336"/>
      <c r="E91" s="336"/>
      <c r="F91" s="336"/>
      <c r="G91" s="336"/>
      <c r="H91" s="336"/>
      <c r="I91" s="336"/>
      <c r="J91" s="432"/>
      <c r="K91" s="6"/>
      <c r="L91" s="5"/>
    </row>
    <row r="92" spans="1:12" ht="15" customHeight="1" x14ac:dyDescent="0.25">
      <c r="A92" s="5"/>
      <c r="B92" s="335" t="s">
        <v>217</v>
      </c>
      <c r="C92" s="336"/>
      <c r="D92" s="336"/>
      <c r="E92" s="336"/>
      <c r="F92" s="336"/>
      <c r="G92" s="336"/>
      <c r="H92" s="336"/>
      <c r="I92" s="336"/>
      <c r="J92" s="432"/>
      <c r="K92" s="6"/>
      <c r="L92" s="5"/>
    </row>
    <row r="93" spans="1:12" ht="17.100000000000001" customHeight="1" x14ac:dyDescent="0.25">
      <c r="A93" s="5"/>
      <c r="B93" s="429" t="s">
        <v>141</v>
      </c>
      <c r="C93" s="404"/>
      <c r="D93" s="404"/>
      <c r="E93" s="404"/>
      <c r="F93" s="404"/>
      <c r="G93" s="404"/>
      <c r="H93" s="404"/>
      <c r="I93" s="404"/>
      <c r="J93" s="463"/>
      <c r="K93" s="213"/>
      <c r="L93" s="5"/>
    </row>
    <row r="94" spans="1:12" ht="17.100000000000001" customHeight="1" x14ac:dyDescent="0.25">
      <c r="A94" s="5"/>
      <c r="B94" s="322" t="s">
        <v>2</v>
      </c>
      <c r="C94" s="323"/>
      <c r="D94" s="323"/>
      <c r="E94" s="323"/>
      <c r="F94" s="323"/>
      <c r="G94" s="323"/>
      <c r="H94" s="323"/>
      <c r="I94" s="323"/>
      <c r="J94" s="324"/>
      <c r="K94" s="213"/>
      <c r="L94" s="5"/>
    </row>
    <row r="95" spans="1:12" ht="17.100000000000001" customHeight="1" x14ac:dyDescent="0.25">
      <c r="A95" s="5"/>
      <c r="B95" s="325"/>
      <c r="C95" s="326"/>
      <c r="D95" s="326"/>
      <c r="E95" s="326"/>
      <c r="F95" s="326"/>
      <c r="G95" s="326"/>
      <c r="H95" s="326"/>
      <c r="I95" s="326"/>
      <c r="J95" s="327"/>
      <c r="K95" s="213"/>
      <c r="L95" s="5"/>
    </row>
    <row r="96" spans="1:12" ht="17.100000000000001" customHeight="1" x14ac:dyDescent="0.25">
      <c r="A96" s="5"/>
      <c r="B96" s="325"/>
      <c r="C96" s="326"/>
      <c r="D96" s="326"/>
      <c r="E96" s="326"/>
      <c r="F96" s="326"/>
      <c r="G96" s="326"/>
      <c r="H96" s="326"/>
      <c r="I96" s="326"/>
      <c r="J96" s="327"/>
      <c r="K96" s="213"/>
      <c r="L96" s="5"/>
    </row>
    <row r="97" spans="1:12" ht="17.100000000000001" customHeight="1" x14ac:dyDescent="0.25">
      <c r="A97" s="5"/>
      <c r="B97" s="325"/>
      <c r="C97" s="326"/>
      <c r="D97" s="326"/>
      <c r="E97" s="326"/>
      <c r="F97" s="326"/>
      <c r="G97" s="326"/>
      <c r="H97" s="326"/>
      <c r="I97" s="326"/>
      <c r="J97" s="327"/>
      <c r="K97" s="213"/>
      <c r="L97" s="5"/>
    </row>
    <row r="98" spans="1:12" ht="17.100000000000001" customHeight="1" x14ac:dyDescent="0.25">
      <c r="A98" s="5"/>
      <c r="B98" s="325"/>
      <c r="C98" s="326"/>
      <c r="D98" s="326"/>
      <c r="E98" s="326"/>
      <c r="F98" s="326"/>
      <c r="G98" s="326"/>
      <c r="H98" s="326"/>
      <c r="I98" s="326"/>
      <c r="J98" s="327"/>
      <c r="K98" s="213"/>
      <c r="L98" s="5"/>
    </row>
    <row r="99" spans="1:12" ht="17.100000000000001" customHeight="1" thickBot="1" x14ac:dyDescent="0.3">
      <c r="A99" s="5"/>
      <c r="B99" s="328"/>
      <c r="C99" s="329"/>
      <c r="D99" s="329"/>
      <c r="E99" s="329"/>
      <c r="F99" s="329"/>
      <c r="G99" s="329"/>
      <c r="H99" s="329"/>
      <c r="I99" s="329"/>
      <c r="J99" s="330"/>
      <c r="K99" s="213"/>
      <c r="L99" s="5"/>
    </row>
    <row r="100" spans="1:12" ht="15" customHeight="1" x14ac:dyDescent="0.25">
      <c r="B100" s="78"/>
      <c r="C100" s="79"/>
      <c r="D100" s="79"/>
      <c r="E100" s="79"/>
      <c r="F100" s="79"/>
      <c r="G100" s="79"/>
      <c r="H100" s="271"/>
      <c r="I100" s="79"/>
      <c r="J100" s="80"/>
    </row>
    <row r="101" spans="1:12" ht="15" customHeight="1" x14ac:dyDescent="0.25">
      <c r="B101" s="81"/>
      <c r="C101" s="73"/>
      <c r="D101" s="73"/>
      <c r="E101" s="73"/>
      <c r="F101" s="73"/>
      <c r="G101" s="73"/>
      <c r="H101" s="272"/>
      <c r="I101" s="73"/>
      <c r="J101" s="82"/>
    </row>
    <row r="102" spans="1:12" ht="15" customHeight="1" thickBot="1" x14ac:dyDescent="0.3">
      <c r="A102" s="5"/>
      <c r="B102" s="55"/>
      <c r="C102" s="9"/>
      <c r="D102" s="9"/>
      <c r="E102" s="9"/>
      <c r="F102" s="9"/>
      <c r="G102" s="9"/>
      <c r="H102" s="273"/>
      <c r="I102" s="9"/>
      <c r="J102" s="10"/>
      <c r="K102" s="213"/>
      <c r="L102" s="5"/>
    </row>
    <row r="103" spans="1:12" ht="15" customHeight="1" x14ac:dyDescent="0.25">
      <c r="A103" s="58"/>
      <c r="B103" s="355" t="s">
        <v>75</v>
      </c>
      <c r="C103" s="440"/>
      <c r="D103" s="440"/>
      <c r="E103" s="440"/>
      <c r="F103" s="440"/>
      <c r="G103" s="440"/>
      <c r="H103" s="440"/>
      <c r="I103" s="440"/>
      <c r="J103" s="441"/>
      <c r="K103" s="72"/>
      <c r="L103" s="58"/>
    </row>
    <row r="104" spans="1:12" ht="15" customHeight="1" x14ac:dyDescent="0.25">
      <c r="A104" s="5"/>
      <c r="B104" s="442"/>
      <c r="C104" s="443"/>
      <c r="D104" s="443"/>
      <c r="E104" s="443"/>
      <c r="F104" s="443"/>
      <c r="G104" s="443"/>
      <c r="H104" s="443"/>
      <c r="I104" s="443"/>
      <c r="J104" s="444"/>
      <c r="K104" s="72"/>
      <c r="L104" s="5"/>
    </row>
    <row r="105" spans="1:12" ht="15" customHeight="1" x14ac:dyDescent="0.25">
      <c r="A105" s="5"/>
      <c r="B105" s="442"/>
      <c r="C105" s="443"/>
      <c r="D105" s="443"/>
      <c r="E105" s="443"/>
      <c r="F105" s="443"/>
      <c r="G105" s="443"/>
      <c r="H105" s="443"/>
      <c r="I105" s="443"/>
      <c r="J105" s="444"/>
      <c r="K105" s="72"/>
      <c r="L105" s="5"/>
    </row>
    <row r="106" spans="1:12" ht="17.100000000000001" customHeight="1" x14ac:dyDescent="0.25">
      <c r="A106" s="5"/>
      <c r="B106" s="429" t="s">
        <v>0</v>
      </c>
      <c r="C106" s="404"/>
      <c r="D106" s="448"/>
      <c r="E106" s="449"/>
      <c r="F106" s="449"/>
      <c r="G106" s="482"/>
      <c r="H106" s="274"/>
      <c r="I106" s="212"/>
      <c r="J106" s="60"/>
      <c r="K106" s="212"/>
      <c r="L106" s="5"/>
    </row>
    <row r="107" spans="1:12" ht="17.100000000000001" customHeight="1" x14ac:dyDescent="0.25">
      <c r="A107" s="5"/>
      <c r="B107" s="8"/>
      <c r="C107" s="213"/>
      <c r="D107" s="213"/>
      <c r="E107" s="213"/>
      <c r="F107" s="213"/>
      <c r="G107" s="213"/>
      <c r="H107" s="76"/>
      <c r="I107" s="213"/>
      <c r="J107" s="7"/>
      <c r="K107" s="213"/>
      <c r="L107" s="5"/>
    </row>
    <row r="108" spans="1:12" ht="17.100000000000001" customHeight="1" x14ac:dyDescent="0.25">
      <c r="A108" s="5"/>
      <c r="B108" s="446" t="s">
        <v>35</v>
      </c>
      <c r="C108" s="447"/>
      <c r="D108" s="448"/>
      <c r="E108" s="449"/>
      <c r="F108" s="449"/>
      <c r="G108" s="482"/>
      <c r="H108" s="274"/>
      <c r="I108" s="213"/>
      <c r="J108" s="7"/>
      <c r="K108" s="6"/>
      <c r="L108" s="5"/>
    </row>
    <row r="109" spans="1:12" ht="17.100000000000001" customHeight="1" x14ac:dyDescent="0.25">
      <c r="A109" s="5"/>
      <c r="B109" s="479" t="s">
        <v>52</v>
      </c>
      <c r="C109" s="480"/>
      <c r="D109" s="480"/>
      <c r="E109" s="480"/>
      <c r="F109" s="480"/>
      <c r="G109" s="480"/>
      <c r="H109" s="480"/>
      <c r="I109" s="480"/>
      <c r="J109" s="481"/>
      <c r="K109" s="6"/>
      <c r="L109" s="5"/>
    </row>
    <row r="110" spans="1:12" ht="17.100000000000001" customHeight="1" x14ac:dyDescent="0.25">
      <c r="A110" s="5"/>
      <c r="B110" s="199" t="s">
        <v>30</v>
      </c>
      <c r="C110" s="268"/>
      <c r="D110" s="212"/>
      <c r="E110" s="212"/>
      <c r="F110" s="212"/>
      <c r="G110" s="212"/>
      <c r="H110" s="276"/>
      <c r="I110" s="212"/>
      <c r="J110" s="7"/>
      <c r="K110" s="6"/>
      <c r="L110" s="5"/>
    </row>
    <row r="111" spans="1:12" ht="17.100000000000001" customHeight="1" x14ac:dyDescent="0.25">
      <c r="A111" s="5"/>
      <c r="B111" s="17"/>
      <c r="C111" s="336" t="s">
        <v>77</v>
      </c>
      <c r="D111" s="336"/>
      <c r="E111" s="336"/>
      <c r="F111" s="475"/>
      <c r="G111" s="237">
        <v>0</v>
      </c>
      <c r="H111" s="39"/>
      <c r="I111" s="212"/>
      <c r="J111" s="7"/>
      <c r="K111" s="6"/>
      <c r="L111" s="5"/>
    </row>
    <row r="112" spans="1:12" ht="17.100000000000001" customHeight="1" x14ac:dyDescent="0.25">
      <c r="A112" s="5"/>
      <c r="B112" s="17"/>
      <c r="C112" s="336" t="s">
        <v>76</v>
      </c>
      <c r="D112" s="336"/>
      <c r="E112" s="336"/>
      <c r="F112" s="475"/>
      <c r="G112" s="237">
        <v>0</v>
      </c>
      <c r="H112" s="39"/>
      <c r="I112" s="212"/>
      <c r="J112" s="7"/>
      <c r="K112" s="6"/>
      <c r="L112" s="5"/>
    </row>
    <row r="113" spans="1:12" ht="17.100000000000001" customHeight="1" x14ac:dyDescent="0.25">
      <c r="A113" s="5"/>
      <c r="B113" s="17"/>
      <c r="C113" s="336" t="s">
        <v>115</v>
      </c>
      <c r="D113" s="336"/>
      <c r="E113" s="336"/>
      <c r="F113" s="336"/>
      <c r="G113" s="262">
        <v>0</v>
      </c>
      <c r="H113" s="277"/>
      <c r="I113" s="134" t="s">
        <v>104</v>
      </c>
      <c r="J113" s="7"/>
      <c r="K113" s="133"/>
      <c r="L113" s="5"/>
    </row>
    <row r="114" spans="1:12" ht="17.100000000000001" customHeight="1" x14ac:dyDescent="0.25">
      <c r="A114" s="5"/>
      <c r="B114" s="17"/>
      <c r="C114" s="423" t="s">
        <v>117</v>
      </c>
      <c r="D114" s="423"/>
      <c r="E114" s="423"/>
      <c r="F114" s="423"/>
      <c r="G114" s="107"/>
      <c r="H114" s="285"/>
      <c r="I114" s="212"/>
      <c r="J114" s="7"/>
      <c r="K114" s="133"/>
      <c r="L114" s="5"/>
    </row>
    <row r="115" spans="1:12" ht="17.100000000000001" customHeight="1" x14ac:dyDescent="0.25">
      <c r="A115" s="5"/>
      <c r="B115" s="17"/>
      <c r="C115" s="336" t="s">
        <v>116</v>
      </c>
      <c r="D115" s="336"/>
      <c r="E115" s="336"/>
      <c r="F115" s="336"/>
      <c r="G115" s="240">
        <v>0</v>
      </c>
      <c r="H115" s="284"/>
      <c r="I115" s="134" t="s">
        <v>104</v>
      </c>
      <c r="J115" s="7"/>
      <c r="K115" s="133"/>
      <c r="L115" s="5"/>
    </row>
    <row r="116" spans="1:12" ht="17.100000000000001" customHeight="1" thickBot="1" x14ac:dyDescent="0.3">
      <c r="A116" s="5"/>
      <c r="B116" s="17"/>
      <c r="C116" s="423" t="s">
        <v>118</v>
      </c>
      <c r="D116" s="423"/>
      <c r="E116" s="423"/>
      <c r="F116" s="423"/>
      <c r="G116" s="107"/>
      <c r="H116" s="285"/>
      <c r="I116" s="212"/>
      <c r="J116" s="7"/>
      <c r="K116" s="133"/>
      <c r="L116" s="5"/>
    </row>
    <row r="117" spans="1:12" ht="17.100000000000001" customHeight="1" thickBot="1" x14ac:dyDescent="0.3">
      <c r="A117" s="5"/>
      <c r="B117" s="17"/>
      <c r="C117" s="332" t="s">
        <v>36</v>
      </c>
      <c r="D117" s="341"/>
      <c r="E117" s="341"/>
      <c r="F117" s="341"/>
      <c r="G117" s="469"/>
      <c r="H117" s="76"/>
      <c r="I117" s="270">
        <f>G111+G112+G113+G115</f>
        <v>0</v>
      </c>
      <c r="J117" s="7"/>
      <c r="K117" s="6"/>
      <c r="L117" s="5"/>
    </row>
    <row r="118" spans="1:12" ht="17.100000000000001" customHeight="1" thickBot="1" x14ac:dyDescent="0.3">
      <c r="A118" s="5"/>
      <c r="B118" s="17"/>
      <c r="C118" s="473" t="s">
        <v>53</v>
      </c>
      <c r="D118" s="473"/>
      <c r="E118" s="473"/>
      <c r="F118" s="474"/>
      <c r="G118" s="269">
        <v>0</v>
      </c>
      <c r="H118" s="278"/>
      <c r="I118" s="212"/>
      <c r="J118" s="7"/>
      <c r="K118" s="6"/>
      <c r="L118" s="5"/>
    </row>
    <row r="119" spans="1:12" ht="17.100000000000001" customHeight="1" thickBot="1" x14ac:dyDescent="0.3">
      <c r="A119" s="5"/>
      <c r="B119" s="17"/>
      <c r="C119" s="332" t="s">
        <v>37</v>
      </c>
      <c r="D119" s="332"/>
      <c r="E119" s="332"/>
      <c r="F119" s="332"/>
      <c r="G119" s="470"/>
      <c r="H119" s="279"/>
      <c r="I119" s="264">
        <f>I117*G118</f>
        <v>0</v>
      </c>
      <c r="J119" s="7"/>
      <c r="K119" s="6"/>
      <c r="L119" s="5"/>
    </row>
    <row r="120" spans="1:12" ht="5.0999999999999996" customHeight="1" thickBot="1" x14ac:dyDescent="0.3">
      <c r="A120" s="5"/>
      <c r="B120" s="17"/>
      <c r="C120" s="201"/>
      <c r="D120" s="201"/>
      <c r="E120" s="201"/>
      <c r="F120" s="201"/>
      <c r="G120" s="214"/>
      <c r="H120" s="279"/>
      <c r="I120" s="116"/>
      <c r="J120" s="7"/>
      <c r="K120" s="122"/>
      <c r="L120" s="5"/>
    </row>
    <row r="121" spans="1:12" ht="17.100000000000001" customHeight="1" thickBot="1" x14ac:dyDescent="0.3">
      <c r="A121" s="5"/>
      <c r="B121" s="17"/>
      <c r="C121" s="201"/>
      <c r="D121" s="201"/>
      <c r="E121" s="201"/>
      <c r="F121" s="343" t="s">
        <v>33</v>
      </c>
      <c r="G121" s="343"/>
      <c r="H121" s="280"/>
      <c r="I121" s="264">
        <f>SUM(I119/12)</f>
        <v>0</v>
      </c>
      <c r="J121" s="7"/>
      <c r="K121" s="122"/>
      <c r="L121" s="5"/>
    </row>
    <row r="122" spans="1:12" ht="5.0999999999999996" customHeight="1" x14ac:dyDescent="0.25">
      <c r="A122" s="5"/>
      <c r="B122" s="17"/>
      <c r="C122" s="201"/>
      <c r="D122" s="201"/>
      <c r="E122" s="201"/>
      <c r="F122" s="194"/>
      <c r="G122" s="194"/>
      <c r="H122" s="221"/>
      <c r="I122" s="116"/>
      <c r="J122" s="7"/>
      <c r="K122" s="213"/>
      <c r="L122" s="5"/>
    </row>
    <row r="123" spans="1:12" ht="17.100000000000001" customHeight="1" x14ac:dyDescent="0.25">
      <c r="A123" s="5"/>
      <c r="B123" s="199" t="s">
        <v>30</v>
      </c>
      <c r="C123" s="268"/>
      <c r="D123" s="458" t="s">
        <v>32</v>
      </c>
      <c r="E123" s="464"/>
      <c r="F123" s="211"/>
      <c r="G123" s="212"/>
      <c r="H123" s="276"/>
      <c r="I123" s="212"/>
      <c r="J123" s="7"/>
      <c r="K123" s="6"/>
      <c r="L123" s="5"/>
    </row>
    <row r="124" spans="1:12" ht="17.100000000000001" customHeight="1" x14ac:dyDescent="0.25">
      <c r="A124" s="5"/>
      <c r="B124" s="17"/>
      <c r="C124" s="336" t="s">
        <v>77</v>
      </c>
      <c r="D124" s="336"/>
      <c r="E124" s="336"/>
      <c r="F124" s="475"/>
      <c r="G124" s="237">
        <v>0</v>
      </c>
      <c r="H124" s="39"/>
      <c r="I124" s="212"/>
      <c r="J124" s="7"/>
      <c r="K124" s="6"/>
      <c r="L124" s="5"/>
    </row>
    <row r="125" spans="1:12" ht="17.100000000000001" customHeight="1" x14ac:dyDescent="0.25">
      <c r="A125" s="5"/>
      <c r="B125" s="17"/>
      <c r="C125" s="336" t="s">
        <v>76</v>
      </c>
      <c r="D125" s="336"/>
      <c r="E125" s="336"/>
      <c r="F125" s="475"/>
      <c r="G125" s="237">
        <v>0</v>
      </c>
      <c r="H125" s="39"/>
      <c r="I125" s="212"/>
      <c r="J125" s="7"/>
      <c r="K125" s="6"/>
      <c r="L125" s="5"/>
    </row>
    <row r="126" spans="1:12" ht="17.100000000000001" customHeight="1" x14ac:dyDescent="0.25">
      <c r="A126" s="5"/>
      <c r="B126" s="17"/>
      <c r="C126" s="336" t="s">
        <v>115</v>
      </c>
      <c r="D126" s="336"/>
      <c r="E126" s="336"/>
      <c r="F126" s="336"/>
      <c r="G126" s="262">
        <v>0</v>
      </c>
      <c r="H126" s="277"/>
      <c r="I126" s="134" t="s">
        <v>104</v>
      </c>
      <c r="J126" s="7"/>
      <c r="K126" s="133"/>
      <c r="L126" s="5"/>
    </row>
    <row r="127" spans="1:12" ht="17.100000000000001" customHeight="1" x14ac:dyDescent="0.25">
      <c r="A127" s="5"/>
      <c r="B127" s="17"/>
      <c r="C127" s="423" t="s">
        <v>117</v>
      </c>
      <c r="D127" s="423"/>
      <c r="E127" s="423"/>
      <c r="F127" s="423"/>
      <c r="G127" s="107"/>
      <c r="H127" s="285"/>
      <c r="I127" s="212"/>
      <c r="J127" s="7"/>
      <c r="K127" s="133"/>
      <c r="L127" s="5"/>
    </row>
    <row r="128" spans="1:12" ht="17.100000000000001" customHeight="1" x14ac:dyDescent="0.25">
      <c r="A128" s="5"/>
      <c r="B128" s="17"/>
      <c r="C128" s="336" t="s">
        <v>116</v>
      </c>
      <c r="D128" s="336"/>
      <c r="E128" s="336"/>
      <c r="F128" s="336"/>
      <c r="G128" s="240">
        <v>0</v>
      </c>
      <c r="H128" s="284"/>
      <c r="I128" s="134" t="s">
        <v>104</v>
      </c>
      <c r="J128" s="7"/>
      <c r="K128" s="133"/>
      <c r="L128" s="5"/>
    </row>
    <row r="129" spans="1:12" ht="17.100000000000001" customHeight="1" thickBot="1" x14ac:dyDescent="0.3">
      <c r="A129" s="5"/>
      <c r="B129" s="17"/>
      <c r="C129" s="423" t="s">
        <v>119</v>
      </c>
      <c r="D129" s="423"/>
      <c r="E129" s="423"/>
      <c r="F129" s="423"/>
      <c r="G129" s="107"/>
      <c r="H129" s="285"/>
      <c r="I129" s="212"/>
      <c r="J129" s="7"/>
      <c r="K129" s="133"/>
      <c r="L129" s="5"/>
    </row>
    <row r="130" spans="1:12" ht="17.100000000000001" customHeight="1" thickBot="1" x14ac:dyDescent="0.3">
      <c r="A130" s="5"/>
      <c r="B130" s="17"/>
      <c r="C130" s="332" t="s">
        <v>36</v>
      </c>
      <c r="D130" s="341"/>
      <c r="E130" s="341"/>
      <c r="F130" s="341"/>
      <c r="G130" s="469"/>
      <c r="H130" s="76"/>
      <c r="I130" s="270">
        <f>G124+G125+G126+G128</f>
        <v>0</v>
      </c>
      <c r="J130" s="7"/>
      <c r="K130" s="6"/>
      <c r="L130" s="5"/>
    </row>
    <row r="131" spans="1:12" ht="17.100000000000001" customHeight="1" thickBot="1" x14ac:dyDescent="0.3">
      <c r="A131" s="5"/>
      <c r="B131" s="17"/>
      <c r="C131" s="473" t="s">
        <v>53</v>
      </c>
      <c r="D131" s="473"/>
      <c r="E131" s="473"/>
      <c r="F131" s="474"/>
      <c r="G131" s="269">
        <v>0</v>
      </c>
      <c r="H131" s="278"/>
      <c r="I131" s="212"/>
      <c r="J131" s="7"/>
      <c r="K131" s="6"/>
      <c r="L131" s="5"/>
    </row>
    <row r="132" spans="1:12" ht="17.100000000000001" customHeight="1" thickBot="1" x14ac:dyDescent="0.3">
      <c r="A132" s="5"/>
      <c r="B132" s="17"/>
      <c r="C132" s="332" t="s">
        <v>37</v>
      </c>
      <c r="D132" s="332"/>
      <c r="E132" s="332"/>
      <c r="F132" s="332"/>
      <c r="G132" s="470"/>
      <c r="H132" s="279"/>
      <c r="I132" s="264">
        <f>I130*G131</f>
        <v>0</v>
      </c>
      <c r="J132" s="7"/>
      <c r="K132" s="6"/>
      <c r="L132" s="5"/>
    </row>
    <row r="133" spans="1:12" ht="5.0999999999999996" customHeight="1" thickBot="1" x14ac:dyDescent="0.3">
      <c r="A133" s="5"/>
      <c r="B133" s="17"/>
      <c r="C133" s="201"/>
      <c r="D133" s="201"/>
      <c r="E133" s="201"/>
      <c r="F133" s="201"/>
      <c r="G133" s="214"/>
      <c r="H133" s="279"/>
      <c r="I133" s="116"/>
      <c r="J133" s="7"/>
      <c r="K133" s="122"/>
      <c r="L133" s="5"/>
    </row>
    <row r="134" spans="1:12" ht="15.75" customHeight="1" thickBot="1" x14ac:dyDescent="0.3">
      <c r="A134" s="5"/>
      <c r="B134" s="17"/>
      <c r="C134" s="201"/>
      <c r="D134" s="201"/>
      <c r="E134" s="201"/>
      <c r="F134" s="343" t="s">
        <v>33</v>
      </c>
      <c r="G134" s="343"/>
      <c r="H134" s="280"/>
      <c r="I134" s="264">
        <f>SUM(I130/12)</f>
        <v>0</v>
      </c>
      <c r="J134" s="7"/>
      <c r="K134" s="122"/>
      <c r="L134" s="5"/>
    </row>
    <row r="135" spans="1:12" ht="5.0999999999999996" customHeight="1" thickBot="1" x14ac:dyDescent="0.3">
      <c r="A135" s="5"/>
      <c r="B135" s="17"/>
      <c r="C135" s="201"/>
      <c r="D135" s="201"/>
      <c r="E135" s="201"/>
      <c r="F135" s="201"/>
      <c r="G135" s="214"/>
      <c r="H135" s="279"/>
      <c r="I135" s="64"/>
      <c r="J135" s="7"/>
      <c r="K135" s="6"/>
      <c r="L135" s="5"/>
    </row>
    <row r="136" spans="1:12" ht="17.100000000000001" customHeight="1" thickBot="1" x14ac:dyDescent="0.3">
      <c r="A136" s="5"/>
      <c r="B136" s="342" t="s">
        <v>112</v>
      </c>
      <c r="C136" s="343"/>
      <c r="D136" s="344"/>
      <c r="E136" s="265">
        <f>SUM(I119+I132)/24</f>
        <v>0</v>
      </c>
      <c r="F136" s="332" t="s">
        <v>159</v>
      </c>
      <c r="G136" s="332"/>
      <c r="H136" s="283"/>
      <c r="I136" s="263">
        <f>MIN(I134,E136)</f>
        <v>0</v>
      </c>
      <c r="J136" s="60"/>
      <c r="K136" s="6"/>
      <c r="L136" s="5"/>
    </row>
    <row r="137" spans="1:12" ht="15" customHeight="1" x14ac:dyDescent="0.25">
      <c r="A137" s="5"/>
      <c r="B137" s="335" t="s">
        <v>69</v>
      </c>
      <c r="C137" s="336"/>
      <c r="D137" s="336"/>
      <c r="E137" s="336"/>
      <c r="F137" s="336"/>
      <c r="G137" s="336"/>
      <c r="H137" s="336"/>
      <c r="I137" s="336"/>
      <c r="J137" s="432"/>
      <c r="K137" s="6"/>
      <c r="L137" s="5"/>
    </row>
    <row r="138" spans="1:12" ht="15" customHeight="1" x14ac:dyDescent="0.25">
      <c r="A138" s="5"/>
      <c r="B138" s="476" t="s">
        <v>183</v>
      </c>
      <c r="C138" s="477"/>
      <c r="D138" s="477"/>
      <c r="E138" s="477"/>
      <c r="F138" s="477"/>
      <c r="G138" s="477"/>
      <c r="H138" s="477"/>
      <c r="I138" s="477"/>
      <c r="J138" s="478"/>
      <c r="K138" s="6"/>
      <c r="L138" s="5"/>
    </row>
    <row r="139" spans="1:12" ht="15" customHeight="1" x14ac:dyDescent="0.25">
      <c r="A139" s="5"/>
      <c r="B139" s="476" t="s">
        <v>184</v>
      </c>
      <c r="C139" s="477"/>
      <c r="D139" s="477"/>
      <c r="E139" s="477"/>
      <c r="F139" s="477"/>
      <c r="G139" s="477"/>
      <c r="H139" s="477"/>
      <c r="I139" s="477"/>
      <c r="J139" s="478"/>
      <c r="K139" s="6"/>
      <c r="L139" s="5"/>
    </row>
    <row r="140" spans="1:12" ht="15" customHeight="1" x14ac:dyDescent="0.25">
      <c r="A140" s="5"/>
      <c r="B140" s="335" t="s">
        <v>216</v>
      </c>
      <c r="C140" s="336"/>
      <c r="D140" s="336"/>
      <c r="E140" s="336"/>
      <c r="F140" s="336"/>
      <c r="G140" s="336"/>
      <c r="H140" s="336"/>
      <c r="I140" s="336"/>
      <c r="J140" s="432"/>
      <c r="K140" s="6"/>
      <c r="L140" s="5"/>
    </row>
    <row r="141" spans="1:12" ht="15" customHeight="1" x14ac:dyDescent="0.25">
      <c r="A141" s="5"/>
      <c r="B141" s="335" t="s">
        <v>217</v>
      </c>
      <c r="C141" s="336"/>
      <c r="D141" s="336"/>
      <c r="E141" s="336"/>
      <c r="F141" s="336"/>
      <c r="G141" s="336"/>
      <c r="H141" s="336"/>
      <c r="I141" s="336"/>
      <c r="J141" s="432"/>
      <c r="K141" s="6"/>
      <c r="L141" s="5"/>
    </row>
    <row r="142" spans="1:12" ht="17.100000000000001" customHeight="1" x14ac:dyDescent="0.25">
      <c r="A142" s="5"/>
      <c r="B142" s="429" t="s">
        <v>141</v>
      </c>
      <c r="C142" s="404"/>
      <c r="D142" s="404"/>
      <c r="E142" s="404"/>
      <c r="F142" s="404"/>
      <c r="G142" s="404"/>
      <c r="H142" s="404"/>
      <c r="I142" s="404"/>
      <c r="J142" s="463"/>
      <c r="K142" s="213"/>
      <c r="L142" s="5"/>
    </row>
    <row r="143" spans="1:12" ht="17.100000000000001" customHeight="1" x14ac:dyDescent="0.25">
      <c r="A143" s="5"/>
      <c r="B143" s="322" t="s">
        <v>2</v>
      </c>
      <c r="C143" s="323"/>
      <c r="D143" s="323"/>
      <c r="E143" s="323"/>
      <c r="F143" s="323"/>
      <c r="G143" s="323"/>
      <c r="H143" s="323"/>
      <c r="I143" s="323"/>
      <c r="J143" s="324"/>
      <c r="K143" s="213"/>
      <c r="L143" s="5"/>
    </row>
    <row r="144" spans="1:12" ht="17.100000000000001" customHeight="1" x14ac:dyDescent="0.25">
      <c r="A144" s="5"/>
      <c r="B144" s="325"/>
      <c r="C144" s="326"/>
      <c r="D144" s="326"/>
      <c r="E144" s="326"/>
      <c r="F144" s="326"/>
      <c r="G144" s="326"/>
      <c r="H144" s="326"/>
      <c r="I144" s="326"/>
      <c r="J144" s="327"/>
      <c r="K144" s="213"/>
      <c r="L144" s="5"/>
    </row>
    <row r="145" spans="1:12" ht="17.100000000000001" customHeight="1" x14ac:dyDescent="0.25">
      <c r="A145" s="5"/>
      <c r="B145" s="325"/>
      <c r="C145" s="326"/>
      <c r="D145" s="326"/>
      <c r="E145" s="326"/>
      <c r="F145" s="326"/>
      <c r="G145" s="326"/>
      <c r="H145" s="326"/>
      <c r="I145" s="326"/>
      <c r="J145" s="327"/>
      <c r="K145" s="213"/>
      <c r="L145" s="5"/>
    </row>
    <row r="146" spans="1:12" ht="17.100000000000001" customHeight="1" x14ac:dyDescent="0.25">
      <c r="A146" s="5"/>
      <c r="B146" s="325"/>
      <c r="C146" s="326"/>
      <c r="D146" s="326"/>
      <c r="E146" s="326"/>
      <c r="F146" s="326"/>
      <c r="G146" s="326"/>
      <c r="H146" s="326"/>
      <c r="I146" s="326"/>
      <c r="J146" s="327"/>
      <c r="K146" s="213"/>
      <c r="L146" s="5"/>
    </row>
    <row r="147" spans="1:12" ht="17.100000000000001" customHeight="1" x14ac:dyDescent="0.25">
      <c r="A147" s="5"/>
      <c r="B147" s="325"/>
      <c r="C147" s="326"/>
      <c r="D147" s="326"/>
      <c r="E147" s="326"/>
      <c r="F147" s="326"/>
      <c r="G147" s="326"/>
      <c r="H147" s="326"/>
      <c r="I147" s="326"/>
      <c r="J147" s="327"/>
      <c r="K147" s="213"/>
      <c r="L147" s="5"/>
    </row>
    <row r="148" spans="1:12" ht="17.100000000000001" customHeight="1" thickBot="1" x14ac:dyDescent="0.3">
      <c r="A148" s="5"/>
      <c r="B148" s="328"/>
      <c r="C148" s="329"/>
      <c r="D148" s="329"/>
      <c r="E148" s="329"/>
      <c r="F148" s="329"/>
      <c r="G148" s="329"/>
      <c r="H148" s="329"/>
      <c r="I148" s="329"/>
      <c r="J148" s="330"/>
      <c r="K148" s="213"/>
      <c r="L148" s="5"/>
    </row>
  </sheetData>
  <mergeCells count="108">
    <mergeCell ref="B143:J148"/>
    <mergeCell ref="B103:J105"/>
    <mergeCell ref="B54:J56"/>
    <mergeCell ref="B57:C57"/>
    <mergeCell ref="D57:G57"/>
    <mergeCell ref="B106:C106"/>
    <mergeCell ref="D106:G106"/>
    <mergeCell ref="C65:F65"/>
    <mergeCell ref="C66:F66"/>
    <mergeCell ref="C67:F67"/>
    <mergeCell ref="C81:G81"/>
    <mergeCell ref="C82:F82"/>
    <mergeCell ref="C75:F75"/>
    <mergeCell ref="C76:F76"/>
    <mergeCell ref="C70:G70"/>
    <mergeCell ref="C77:F77"/>
    <mergeCell ref="C78:F78"/>
    <mergeCell ref="C79:F79"/>
    <mergeCell ref="C80:F80"/>
    <mergeCell ref="F72:G72"/>
    <mergeCell ref="D74:E74"/>
    <mergeCell ref="C69:F69"/>
    <mergeCell ref="C113:F113"/>
    <mergeCell ref="C114:F114"/>
    <mergeCell ref="B59:C59"/>
    <mergeCell ref="F38:G38"/>
    <mergeCell ref="D59:G59"/>
    <mergeCell ref="C62:F62"/>
    <mergeCell ref="C63:F63"/>
    <mergeCell ref="C83:G83"/>
    <mergeCell ref="C112:F112"/>
    <mergeCell ref="B108:C108"/>
    <mergeCell ref="F87:G87"/>
    <mergeCell ref="D108:G108"/>
    <mergeCell ref="B89:J89"/>
    <mergeCell ref="B88:J88"/>
    <mergeCell ref="B87:D87"/>
    <mergeCell ref="B92:J92"/>
    <mergeCell ref="B93:J93"/>
    <mergeCell ref="B94:J99"/>
    <mergeCell ref="C126:F126"/>
    <mergeCell ref="B137:J137"/>
    <mergeCell ref="C111:F111"/>
    <mergeCell ref="C131:F131"/>
    <mergeCell ref="F136:G136"/>
    <mergeCell ref="C117:G117"/>
    <mergeCell ref="B136:D136"/>
    <mergeCell ref="C132:G132"/>
    <mergeCell ref="C119:G119"/>
    <mergeCell ref="D123:E123"/>
    <mergeCell ref="C130:G130"/>
    <mergeCell ref="C118:F118"/>
    <mergeCell ref="C124:F124"/>
    <mergeCell ref="C125:F125"/>
    <mergeCell ref="F121:G121"/>
    <mergeCell ref="C127:F127"/>
    <mergeCell ref="C128:F128"/>
    <mergeCell ref="C129:F129"/>
    <mergeCell ref="C115:F115"/>
    <mergeCell ref="C116:F116"/>
    <mergeCell ref="B142:J142"/>
    <mergeCell ref="C19:G19"/>
    <mergeCell ref="B8:C8"/>
    <mergeCell ref="B10:C10"/>
    <mergeCell ref="B11:J11"/>
    <mergeCell ref="C14:F14"/>
    <mergeCell ref="C13:F13"/>
    <mergeCell ref="D8:G8"/>
    <mergeCell ref="D10:G10"/>
    <mergeCell ref="C15:F15"/>
    <mergeCell ref="C16:F16"/>
    <mergeCell ref="C17:F17"/>
    <mergeCell ref="C18:F18"/>
    <mergeCell ref="F134:G134"/>
    <mergeCell ref="F23:G23"/>
    <mergeCell ref="F36:G36"/>
    <mergeCell ref="B90:J90"/>
    <mergeCell ref="B91:J91"/>
    <mergeCell ref="B109:J109"/>
    <mergeCell ref="F85:G85"/>
    <mergeCell ref="B138:J138"/>
    <mergeCell ref="B139:J139"/>
    <mergeCell ref="B140:J140"/>
    <mergeCell ref="B141:J141"/>
    <mergeCell ref="B5:J7"/>
    <mergeCell ref="C68:G68"/>
    <mergeCell ref="C21:G21"/>
    <mergeCell ref="D25:E25"/>
    <mergeCell ref="C32:G32"/>
    <mergeCell ref="C20:F20"/>
    <mergeCell ref="C33:F33"/>
    <mergeCell ref="C26:F26"/>
    <mergeCell ref="C27:F27"/>
    <mergeCell ref="B40:J40"/>
    <mergeCell ref="B41:J41"/>
    <mergeCell ref="B42:J42"/>
    <mergeCell ref="B43:J43"/>
    <mergeCell ref="C34:G34"/>
    <mergeCell ref="B60:J60"/>
    <mergeCell ref="B39:J39"/>
    <mergeCell ref="B44:J44"/>
    <mergeCell ref="B45:J50"/>
    <mergeCell ref="C28:F28"/>
    <mergeCell ref="C29:F29"/>
    <mergeCell ref="C30:F30"/>
    <mergeCell ref="C31:F31"/>
    <mergeCell ref="C64:F64"/>
    <mergeCell ref="B38:D38"/>
  </mergeCells>
  <pageMargins left="0.5" right="0.25" top="0" bottom="0" header="0.3" footer="0.3"/>
  <pageSetup orientation="portrait" r:id="rId1"/>
  <headerFooter>
    <oddFooter>&amp;L2/20/13 - Version 6</oddFooter>
  </headerFooter>
  <rowBreaks count="2" manualBreakCount="2">
    <brk id="50" max="16383" man="1"/>
    <brk id="9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showRowColHeaders="0" workbookViewId="0">
      <selection activeCell="A51" sqref="A51"/>
    </sheetView>
  </sheetViews>
  <sheetFormatPr defaultColWidth="10.7109375" defaultRowHeight="13.5" customHeight="1" x14ac:dyDescent="0.25"/>
  <cols>
    <col min="1" max="1" width="5.140625" style="4" customWidth="1"/>
    <col min="2" max="2" width="10.7109375" style="4" customWidth="1"/>
    <col min="3" max="3" width="10.85546875" style="4" customWidth="1"/>
    <col min="4" max="4" width="12.7109375" style="4" customWidth="1"/>
    <col min="5" max="6" width="10.7109375" style="4"/>
    <col min="7" max="8" width="15.7109375" style="4" customWidth="1"/>
    <col min="9" max="9" width="5.7109375" style="4" customWidth="1"/>
    <col min="10" max="10" width="10.7109375" style="73"/>
    <col min="11" max="16384" width="10.7109375" style="4"/>
  </cols>
  <sheetData>
    <row r="1" spans="1:11" ht="15" customHeight="1" x14ac:dyDescent="0.25">
      <c r="A1" s="78"/>
      <c r="B1" s="79"/>
      <c r="C1" s="79"/>
      <c r="D1" s="79"/>
      <c r="E1" s="79"/>
      <c r="F1" s="79"/>
      <c r="G1" s="79"/>
      <c r="H1" s="79"/>
      <c r="I1" s="80"/>
    </row>
    <row r="2" spans="1:11" ht="15" customHeight="1" x14ac:dyDescent="0.25">
      <c r="A2" s="81"/>
      <c r="B2" s="73"/>
      <c r="C2" s="73"/>
      <c r="D2" s="73"/>
      <c r="E2" s="73"/>
      <c r="F2" s="73"/>
      <c r="G2" s="73"/>
      <c r="H2" s="73"/>
      <c r="I2" s="82"/>
    </row>
    <row r="3" spans="1:11" ht="15" customHeight="1" x14ac:dyDescent="0.25">
      <c r="A3" s="81"/>
      <c r="B3" s="73"/>
      <c r="C3" s="73"/>
      <c r="D3" s="73"/>
      <c r="E3" s="73"/>
      <c r="F3" s="73"/>
      <c r="G3" s="73"/>
      <c r="H3" s="73"/>
      <c r="I3" s="82"/>
    </row>
    <row r="4" spans="1:11" ht="15" customHeight="1" thickBot="1" x14ac:dyDescent="0.3">
      <c r="A4" s="81"/>
      <c r="B4" s="73"/>
      <c r="C4" s="73"/>
      <c r="D4" s="73"/>
      <c r="E4" s="73"/>
      <c r="F4" s="73"/>
      <c r="G4" s="73"/>
      <c r="H4" s="73"/>
      <c r="I4" s="82"/>
    </row>
    <row r="5" spans="1:11" ht="15" customHeight="1" x14ac:dyDescent="0.25">
      <c r="A5" s="355" t="s">
        <v>194</v>
      </c>
      <c r="B5" s="440"/>
      <c r="C5" s="440"/>
      <c r="D5" s="440"/>
      <c r="E5" s="440"/>
      <c r="F5" s="440"/>
      <c r="G5" s="440"/>
      <c r="H5" s="440"/>
      <c r="I5" s="441"/>
      <c r="J5" s="304"/>
      <c r="K5" s="5"/>
    </row>
    <row r="6" spans="1:11" ht="15" customHeight="1" x14ac:dyDescent="0.25">
      <c r="A6" s="442"/>
      <c r="B6" s="443"/>
      <c r="C6" s="443"/>
      <c r="D6" s="443"/>
      <c r="E6" s="443"/>
      <c r="F6" s="443"/>
      <c r="G6" s="443"/>
      <c r="H6" s="443"/>
      <c r="I6" s="444"/>
      <c r="J6" s="72"/>
      <c r="K6" s="58"/>
    </row>
    <row r="7" spans="1:11" ht="15" customHeight="1" thickBot="1" x14ac:dyDescent="0.3">
      <c r="A7" s="489"/>
      <c r="B7" s="490"/>
      <c r="C7" s="490"/>
      <c r="D7" s="490"/>
      <c r="E7" s="490"/>
      <c r="F7" s="490"/>
      <c r="G7" s="490"/>
      <c r="H7" s="490"/>
      <c r="I7" s="491"/>
      <c r="J7" s="72"/>
      <c r="K7" s="5"/>
    </row>
    <row r="8" spans="1:11" s="73" customFormat="1" ht="15" customHeight="1" x14ac:dyDescent="0.25">
      <c r="A8" s="8"/>
      <c r="B8" s="72"/>
      <c r="C8" s="72"/>
      <c r="D8" s="72"/>
      <c r="E8" s="72"/>
      <c r="F8" s="72"/>
      <c r="G8" s="72"/>
      <c r="H8" s="72"/>
      <c r="I8" s="313"/>
      <c r="J8" s="72"/>
      <c r="K8" s="304"/>
    </row>
    <row r="9" spans="1:11" ht="15" customHeight="1" x14ac:dyDescent="0.25">
      <c r="A9" s="8"/>
      <c r="B9" s="404" t="s">
        <v>0</v>
      </c>
      <c r="C9" s="404"/>
      <c r="D9" s="448"/>
      <c r="E9" s="449"/>
      <c r="F9" s="449"/>
      <c r="G9" s="482"/>
      <c r="H9" s="303"/>
      <c r="I9" s="60"/>
      <c r="J9" s="303"/>
      <c r="K9" s="5"/>
    </row>
    <row r="10" spans="1:11" ht="15" customHeight="1" x14ac:dyDescent="0.25">
      <c r="A10" s="8"/>
      <c r="B10" s="304"/>
      <c r="C10" s="304"/>
      <c r="D10" s="304"/>
      <c r="E10" s="304"/>
      <c r="F10" s="304"/>
      <c r="G10" s="304"/>
      <c r="H10" s="304"/>
      <c r="I10" s="7"/>
      <c r="J10" s="304"/>
      <c r="K10" s="5"/>
    </row>
    <row r="11" spans="1:11" ht="15" customHeight="1" x14ac:dyDescent="0.25">
      <c r="A11" s="8"/>
      <c r="B11" s="404" t="s">
        <v>190</v>
      </c>
      <c r="C11" s="404"/>
      <c r="D11" s="448"/>
      <c r="E11" s="449"/>
      <c r="F11" s="449"/>
      <c r="G11" s="482"/>
      <c r="H11" s="304"/>
      <c r="I11" s="7"/>
      <c r="J11" s="304"/>
      <c r="K11" s="5"/>
    </row>
    <row r="12" spans="1:11" ht="15" customHeight="1" x14ac:dyDescent="0.25">
      <c r="A12" s="8"/>
      <c r="B12" s="301" t="s">
        <v>30</v>
      </c>
      <c r="C12" s="308"/>
      <c r="D12" s="485" t="s">
        <v>32</v>
      </c>
      <c r="E12" s="485"/>
      <c r="F12" s="485"/>
      <c r="G12" s="303"/>
      <c r="H12" s="303"/>
      <c r="I12" s="7"/>
      <c r="J12" s="304"/>
      <c r="K12" s="5"/>
    </row>
    <row r="13" spans="1:11" ht="15" customHeight="1" thickBot="1" x14ac:dyDescent="0.3">
      <c r="A13" s="8"/>
      <c r="B13" s="303"/>
      <c r="C13" s="336" t="s">
        <v>185</v>
      </c>
      <c r="D13" s="336"/>
      <c r="E13" s="336"/>
      <c r="F13" s="336"/>
      <c r="G13" s="237">
        <v>0</v>
      </c>
      <c r="H13" s="483" t="s">
        <v>195</v>
      </c>
      <c r="I13" s="484"/>
      <c r="J13" s="304"/>
      <c r="K13" s="5"/>
    </row>
    <row r="14" spans="1:11" ht="15" customHeight="1" thickBot="1" x14ac:dyDescent="0.3">
      <c r="A14" s="8"/>
      <c r="B14" s="303"/>
      <c r="C14" s="332" t="s">
        <v>186</v>
      </c>
      <c r="D14" s="341"/>
      <c r="E14" s="341"/>
      <c r="F14" s="341"/>
      <c r="G14" s="469"/>
      <c r="H14" s="315">
        <f>G13</f>
        <v>0</v>
      </c>
      <c r="I14" s="7"/>
      <c r="J14" s="304"/>
      <c r="K14" s="5"/>
    </row>
    <row r="15" spans="1:11" ht="5.0999999999999996" customHeight="1" thickBot="1" x14ac:dyDescent="0.3">
      <c r="A15" s="8"/>
      <c r="B15" s="303"/>
      <c r="C15" s="300"/>
      <c r="D15" s="300"/>
      <c r="E15" s="300"/>
      <c r="F15" s="300"/>
      <c r="G15" s="305"/>
      <c r="H15" s="64"/>
      <c r="I15" s="7"/>
      <c r="J15" s="304"/>
      <c r="K15" s="5"/>
    </row>
    <row r="16" spans="1:11" ht="15" customHeight="1" thickBot="1" x14ac:dyDescent="0.3">
      <c r="A16" s="8"/>
      <c r="B16" s="486"/>
      <c r="C16" s="486"/>
      <c r="D16" s="65"/>
      <c r="E16" s="332" t="s">
        <v>187</v>
      </c>
      <c r="F16" s="332"/>
      <c r="G16" s="339"/>
      <c r="H16" s="309">
        <f>H14/12</f>
        <v>0</v>
      </c>
      <c r="I16" s="60"/>
      <c r="J16" s="304"/>
      <c r="K16" s="5"/>
    </row>
    <row r="17" spans="1:11" ht="15" customHeight="1" x14ac:dyDescent="0.25">
      <c r="A17" s="8"/>
      <c r="B17" s="221"/>
      <c r="C17" s="221"/>
      <c r="D17" s="65"/>
      <c r="E17" s="281"/>
      <c r="F17" s="302"/>
      <c r="G17" s="302"/>
      <c r="H17" s="307"/>
      <c r="I17" s="60"/>
      <c r="J17" s="304"/>
      <c r="K17" s="5"/>
    </row>
    <row r="18" spans="1:11" ht="15" customHeight="1" x14ac:dyDescent="0.25">
      <c r="A18" s="8"/>
      <c r="B18" s="301" t="s">
        <v>30</v>
      </c>
      <c r="C18" s="308"/>
      <c r="D18" s="485" t="s">
        <v>32</v>
      </c>
      <c r="E18" s="485"/>
      <c r="F18" s="485"/>
      <c r="G18" s="303"/>
      <c r="H18" s="303"/>
      <c r="I18" s="7"/>
      <c r="J18" s="304"/>
      <c r="K18" s="5"/>
    </row>
    <row r="19" spans="1:11" ht="15" customHeight="1" thickBot="1" x14ac:dyDescent="0.3">
      <c r="A19" s="8"/>
      <c r="B19" s="303"/>
      <c r="C19" s="336" t="s">
        <v>185</v>
      </c>
      <c r="D19" s="336"/>
      <c r="E19" s="336"/>
      <c r="F19" s="336"/>
      <c r="G19" s="237">
        <v>0</v>
      </c>
      <c r="H19" s="483" t="s">
        <v>195</v>
      </c>
      <c r="I19" s="484"/>
      <c r="J19" s="304"/>
      <c r="K19" s="5"/>
    </row>
    <row r="20" spans="1:11" ht="15" customHeight="1" thickBot="1" x14ac:dyDescent="0.3">
      <c r="A20" s="8"/>
      <c r="B20" s="303"/>
      <c r="C20" s="332" t="s">
        <v>186</v>
      </c>
      <c r="D20" s="341"/>
      <c r="E20" s="341"/>
      <c r="F20" s="341"/>
      <c r="G20" s="469"/>
      <c r="H20" s="315">
        <f>G19</f>
        <v>0</v>
      </c>
      <c r="I20" s="7"/>
      <c r="J20" s="304"/>
      <c r="K20" s="5"/>
    </row>
    <row r="21" spans="1:11" ht="5.0999999999999996" customHeight="1" thickBot="1" x14ac:dyDescent="0.3">
      <c r="A21" s="8"/>
      <c r="B21" s="303"/>
      <c r="C21" s="300"/>
      <c r="D21" s="300"/>
      <c r="E21" s="300"/>
      <c r="F21" s="300"/>
      <c r="G21" s="305"/>
      <c r="H21" s="64"/>
      <c r="I21" s="7"/>
      <c r="J21" s="304"/>
      <c r="K21" s="5"/>
    </row>
    <row r="22" spans="1:11" ht="15" customHeight="1" thickBot="1" x14ac:dyDescent="0.3">
      <c r="A22" s="8"/>
      <c r="B22" s="486"/>
      <c r="C22" s="486"/>
      <c r="D22" s="65"/>
      <c r="E22" s="332" t="s">
        <v>187</v>
      </c>
      <c r="F22" s="332"/>
      <c r="G22" s="339"/>
      <c r="H22" s="309">
        <f>H20/12</f>
        <v>0</v>
      </c>
      <c r="I22" s="60"/>
      <c r="J22" s="304"/>
      <c r="K22" s="5"/>
    </row>
    <row r="23" spans="1:11" ht="5.0999999999999996" customHeight="1" thickBot="1" x14ac:dyDescent="0.3">
      <c r="A23" s="8"/>
      <c r="B23" s="221"/>
      <c r="C23" s="221"/>
      <c r="D23" s="65"/>
      <c r="E23" s="281"/>
      <c r="F23" s="302"/>
      <c r="G23" s="221"/>
      <c r="H23" s="307"/>
      <c r="I23" s="311"/>
      <c r="J23" s="304"/>
      <c r="K23" s="5"/>
    </row>
    <row r="24" spans="1:11" ht="15" customHeight="1" thickBot="1" x14ac:dyDescent="0.3">
      <c r="A24" s="8"/>
      <c r="B24" s="221"/>
      <c r="C24" s="221"/>
      <c r="D24" s="65"/>
      <c r="E24" s="332" t="s">
        <v>188</v>
      </c>
      <c r="F24" s="332"/>
      <c r="G24" s="339"/>
      <c r="H24" s="309">
        <f>(H14+H20)/24</f>
        <v>0</v>
      </c>
      <c r="I24" s="60"/>
      <c r="J24" s="304"/>
      <c r="K24" s="5"/>
    </row>
    <row r="25" spans="1:11" s="73" customFormat="1" ht="15" customHeight="1" x14ac:dyDescent="0.25">
      <c r="A25" s="8"/>
      <c r="B25" s="72"/>
      <c r="C25" s="72"/>
      <c r="D25" s="72"/>
      <c r="E25" s="72"/>
      <c r="F25" s="72"/>
      <c r="G25" s="72"/>
      <c r="H25" s="72"/>
      <c r="I25" s="313"/>
      <c r="J25" s="72"/>
      <c r="K25" s="304"/>
    </row>
    <row r="26" spans="1:11" ht="15" customHeight="1" x14ac:dyDescent="0.25">
      <c r="A26" s="318"/>
      <c r="B26" s="306"/>
      <c r="C26" s="306"/>
      <c r="D26" s="306"/>
      <c r="E26" s="306"/>
      <c r="F26" s="306"/>
      <c r="G26" s="306"/>
      <c r="H26" s="306"/>
      <c r="I26" s="69"/>
      <c r="J26" s="304"/>
      <c r="K26" s="5"/>
    </row>
    <row r="27" spans="1:11" ht="15" customHeight="1" x14ac:dyDescent="0.25">
      <c r="A27" s="8"/>
      <c r="B27" s="404" t="s">
        <v>189</v>
      </c>
      <c r="C27" s="404"/>
      <c r="D27" s="448"/>
      <c r="E27" s="449"/>
      <c r="F27" s="449"/>
      <c r="G27" s="482"/>
      <c r="H27" s="304"/>
      <c r="I27" s="7"/>
      <c r="J27" s="304"/>
      <c r="K27" s="5"/>
    </row>
    <row r="28" spans="1:11" ht="15" customHeight="1" x14ac:dyDescent="0.25">
      <c r="A28" s="8"/>
      <c r="B28" s="301" t="s">
        <v>30</v>
      </c>
      <c r="C28" s="308"/>
      <c r="D28" s="485" t="s">
        <v>32</v>
      </c>
      <c r="E28" s="485"/>
      <c r="F28" s="485"/>
      <c r="G28" s="303"/>
      <c r="H28" s="303"/>
      <c r="I28" s="7"/>
      <c r="J28" s="304"/>
      <c r="K28" s="5"/>
    </row>
    <row r="29" spans="1:11" ht="15" customHeight="1" thickBot="1" x14ac:dyDescent="0.3">
      <c r="A29" s="8"/>
      <c r="B29" s="303"/>
      <c r="C29" s="336" t="s">
        <v>185</v>
      </c>
      <c r="D29" s="336"/>
      <c r="E29" s="336"/>
      <c r="F29" s="336"/>
      <c r="G29" s="237">
        <v>0</v>
      </c>
      <c r="H29" s="483" t="s">
        <v>195</v>
      </c>
      <c r="I29" s="484"/>
      <c r="J29" s="304"/>
      <c r="K29" s="5"/>
    </row>
    <row r="30" spans="1:11" ht="15" customHeight="1" thickBot="1" x14ac:dyDescent="0.3">
      <c r="A30" s="8"/>
      <c r="B30" s="303"/>
      <c r="C30" s="332" t="s">
        <v>186</v>
      </c>
      <c r="D30" s="341"/>
      <c r="E30" s="341"/>
      <c r="F30" s="341"/>
      <c r="G30" s="469"/>
      <c r="H30" s="315">
        <f>G29</f>
        <v>0</v>
      </c>
      <c r="I30" s="7"/>
      <c r="J30" s="304"/>
      <c r="K30" s="5"/>
    </row>
    <row r="31" spans="1:11" ht="5.0999999999999996" customHeight="1" thickBot="1" x14ac:dyDescent="0.3">
      <c r="A31" s="8"/>
      <c r="B31" s="303"/>
      <c r="C31" s="300"/>
      <c r="D31" s="300"/>
      <c r="E31" s="300"/>
      <c r="F31" s="300"/>
      <c r="G31" s="305"/>
      <c r="H31" s="64"/>
      <c r="I31" s="7"/>
      <c r="J31" s="304"/>
      <c r="K31" s="5"/>
    </row>
    <row r="32" spans="1:11" ht="15" customHeight="1" thickBot="1" x14ac:dyDescent="0.3">
      <c r="A32" s="8"/>
      <c r="B32" s="486"/>
      <c r="C32" s="486"/>
      <c r="D32" s="65"/>
      <c r="E32" s="332" t="s">
        <v>187</v>
      </c>
      <c r="F32" s="332"/>
      <c r="G32" s="339"/>
      <c r="H32" s="309">
        <f>H30/12</f>
        <v>0</v>
      </c>
      <c r="I32" s="60"/>
      <c r="J32" s="304"/>
      <c r="K32" s="5"/>
    </row>
    <row r="33" spans="1:11" ht="15" customHeight="1" x14ac:dyDescent="0.25">
      <c r="A33" s="8"/>
      <c r="B33" s="221"/>
      <c r="C33" s="221"/>
      <c r="D33" s="65"/>
      <c r="E33" s="281"/>
      <c r="F33" s="302"/>
      <c r="G33" s="302"/>
      <c r="H33" s="307"/>
      <c r="I33" s="60"/>
      <c r="J33" s="304"/>
      <c r="K33" s="5"/>
    </row>
    <row r="34" spans="1:11" ht="15" customHeight="1" x14ac:dyDescent="0.25">
      <c r="A34" s="8"/>
      <c r="B34" s="301" t="s">
        <v>30</v>
      </c>
      <c r="C34" s="308"/>
      <c r="D34" s="485" t="s">
        <v>32</v>
      </c>
      <c r="E34" s="485"/>
      <c r="F34" s="485"/>
      <c r="G34" s="303"/>
      <c r="H34" s="303"/>
      <c r="I34" s="7"/>
      <c r="J34" s="304"/>
      <c r="K34" s="5"/>
    </row>
    <row r="35" spans="1:11" ht="15" customHeight="1" thickBot="1" x14ac:dyDescent="0.3">
      <c r="A35" s="8"/>
      <c r="B35" s="303"/>
      <c r="C35" s="336" t="s">
        <v>185</v>
      </c>
      <c r="D35" s="336"/>
      <c r="E35" s="336"/>
      <c r="F35" s="336"/>
      <c r="G35" s="237">
        <v>0</v>
      </c>
      <c r="H35" s="483" t="s">
        <v>195</v>
      </c>
      <c r="I35" s="484"/>
      <c r="J35" s="304"/>
      <c r="K35" s="5"/>
    </row>
    <row r="36" spans="1:11" ht="15" customHeight="1" thickBot="1" x14ac:dyDescent="0.3">
      <c r="A36" s="8"/>
      <c r="B36" s="303"/>
      <c r="C36" s="332" t="s">
        <v>186</v>
      </c>
      <c r="D36" s="341"/>
      <c r="E36" s="341"/>
      <c r="F36" s="341"/>
      <c r="G36" s="469"/>
      <c r="H36" s="270">
        <f>G35</f>
        <v>0</v>
      </c>
      <c r="I36" s="7"/>
      <c r="J36" s="304"/>
      <c r="K36" s="5"/>
    </row>
    <row r="37" spans="1:11" ht="5.0999999999999996" customHeight="1" thickBot="1" x14ac:dyDescent="0.3">
      <c r="A37" s="8"/>
      <c r="B37" s="303"/>
      <c r="C37" s="300"/>
      <c r="D37" s="300"/>
      <c r="E37" s="300"/>
      <c r="F37" s="300"/>
      <c r="G37" s="305"/>
      <c r="H37" s="64"/>
      <c r="I37" s="7"/>
      <c r="J37" s="304"/>
      <c r="K37" s="5"/>
    </row>
    <row r="38" spans="1:11" ht="15" customHeight="1" thickBot="1" x14ac:dyDescent="0.3">
      <c r="A38" s="8"/>
      <c r="B38" s="486"/>
      <c r="C38" s="486"/>
      <c r="D38" s="65"/>
      <c r="E38" s="332" t="s">
        <v>187</v>
      </c>
      <c r="F38" s="332"/>
      <c r="G38" s="339"/>
      <c r="H38" s="309">
        <f>H36/12</f>
        <v>0</v>
      </c>
      <c r="I38" s="60"/>
      <c r="J38" s="304"/>
      <c r="K38" s="5"/>
    </row>
    <row r="39" spans="1:11" ht="5.0999999999999996" customHeight="1" thickBot="1" x14ac:dyDescent="0.3">
      <c r="A39" s="8"/>
      <c r="B39" s="221"/>
      <c r="C39" s="221"/>
      <c r="D39" s="65"/>
      <c r="E39" s="281"/>
      <c r="F39" s="302"/>
      <c r="G39" s="221"/>
      <c r="H39" s="307"/>
      <c r="I39" s="311"/>
      <c r="J39" s="304"/>
      <c r="K39" s="5"/>
    </row>
    <row r="40" spans="1:11" ht="15" customHeight="1" thickBot="1" x14ac:dyDescent="0.3">
      <c r="A40" s="8"/>
      <c r="B40" s="221"/>
      <c r="C40" s="221"/>
      <c r="D40" s="65"/>
      <c r="E40" s="332" t="s">
        <v>90</v>
      </c>
      <c r="F40" s="332"/>
      <c r="G40" s="339"/>
      <c r="H40" s="309">
        <f>(H30+H36)/24</f>
        <v>0</v>
      </c>
      <c r="I40" s="60"/>
      <c r="J40" s="304"/>
      <c r="K40" s="5"/>
    </row>
    <row r="41" spans="1:11" customFormat="1" ht="15" customHeight="1" thickBot="1" x14ac:dyDescent="0.3">
      <c r="A41" s="106"/>
      <c r="B41" s="107"/>
      <c r="C41" s="107"/>
      <c r="D41" s="107"/>
      <c r="E41" s="107"/>
      <c r="F41" s="107"/>
      <c r="G41" s="107"/>
      <c r="H41" s="107"/>
      <c r="I41" s="108"/>
    </row>
    <row r="42" spans="1:11" ht="15" customHeight="1" thickBot="1" x14ac:dyDescent="0.3">
      <c r="A42" s="81"/>
      <c r="B42" s="487" t="s">
        <v>159</v>
      </c>
      <c r="C42" s="487"/>
      <c r="D42" s="487"/>
      <c r="E42" s="487"/>
      <c r="F42" s="487"/>
      <c r="G42" s="488"/>
      <c r="H42" s="316">
        <v>0</v>
      </c>
      <c r="I42" s="82"/>
    </row>
    <row r="43" spans="1:11" ht="15" customHeight="1" thickBot="1" x14ac:dyDescent="0.3">
      <c r="A43" s="312"/>
      <c r="B43" s="317"/>
      <c r="C43" s="317"/>
      <c r="D43" s="317"/>
      <c r="E43" s="317"/>
      <c r="F43" s="317"/>
      <c r="G43" s="317"/>
      <c r="H43" s="116"/>
      <c r="I43" s="314"/>
    </row>
    <row r="44" spans="1:11" s="73" customFormat="1" ht="15" customHeight="1" x14ac:dyDescent="0.25">
      <c r="A44" s="492" t="s">
        <v>141</v>
      </c>
      <c r="B44" s="493"/>
      <c r="C44" s="493"/>
      <c r="D44" s="493"/>
      <c r="E44" s="493"/>
      <c r="F44" s="493"/>
      <c r="G44" s="493"/>
      <c r="H44" s="493"/>
      <c r="I44" s="494"/>
      <c r="J44" s="72"/>
      <c r="K44" s="304"/>
    </row>
    <row r="45" spans="1:11" ht="17.100000000000001" customHeight="1" x14ac:dyDescent="0.25">
      <c r="A45" s="322"/>
      <c r="B45" s="323"/>
      <c r="C45" s="323"/>
      <c r="D45" s="323"/>
      <c r="E45" s="323"/>
      <c r="F45" s="323"/>
      <c r="G45" s="323"/>
      <c r="H45" s="323"/>
      <c r="I45" s="324"/>
      <c r="J45" s="4"/>
    </row>
    <row r="46" spans="1:11" ht="17.100000000000001" customHeight="1" x14ac:dyDescent="0.25">
      <c r="A46" s="325"/>
      <c r="B46" s="326"/>
      <c r="C46" s="326"/>
      <c r="D46" s="326"/>
      <c r="E46" s="326"/>
      <c r="F46" s="326"/>
      <c r="G46" s="326"/>
      <c r="H46" s="326"/>
      <c r="I46" s="327"/>
      <c r="J46" s="4"/>
    </row>
    <row r="47" spans="1:11" ht="17.100000000000001" customHeight="1" x14ac:dyDescent="0.25">
      <c r="A47" s="325"/>
      <c r="B47" s="326"/>
      <c r="C47" s="326"/>
      <c r="D47" s="326"/>
      <c r="E47" s="326"/>
      <c r="F47" s="326"/>
      <c r="G47" s="326"/>
      <c r="H47" s="326"/>
      <c r="I47" s="327"/>
      <c r="J47" s="4"/>
    </row>
    <row r="48" spans="1:11" ht="17.100000000000001" customHeight="1" x14ac:dyDescent="0.25">
      <c r="A48" s="325"/>
      <c r="B48" s="326"/>
      <c r="C48" s="326"/>
      <c r="D48" s="326"/>
      <c r="E48" s="326"/>
      <c r="F48" s="326"/>
      <c r="G48" s="326"/>
      <c r="H48" s="326"/>
      <c r="I48" s="327"/>
      <c r="J48" s="4"/>
    </row>
    <row r="49" spans="1:11" ht="17.100000000000001" customHeight="1" x14ac:dyDescent="0.25">
      <c r="A49" s="325"/>
      <c r="B49" s="326"/>
      <c r="C49" s="326"/>
      <c r="D49" s="326"/>
      <c r="E49" s="326"/>
      <c r="F49" s="326"/>
      <c r="G49" s="326"/>
      <c r="H49" s="326"/>
      <c r="I49" s="327"/>
      <c r="J49" s="5"/>
    </row>
    <row r="50" spans="1:11" ht="17.100000000000001" customHeight="1" thickBot="1" x14ac:dyDescent="0.3">
      <c r="A50" s="328"/>
      <c r="B50" s="329"/>
      <c r="C50" s="329"/>
      <c r="D50" s="329"/>
      <c r="E50" s="329"/>
      <c r="F50" s="329"/>
      <c r="G50" s="329"/>
      <c r="H50" s="329"/>
      <c r="I50" s="330"/>
      <c r="J50" s="58"/>
    </row>
    <row r="51" spans="1:11" ht="15" customHeight="1" x14ac:dyDescent="0.25">
      <c r="A51" s="78"/>
      <c r="B51" s="79"/>
      <c r="C51" s="79"/>
      <c r="D51" s="79"/>
      <c r="E51" s="79"/>
      <c r="F51" s="79"/>
      <c r="G51" s="79"/>
      <c r="H51" s="79"/>
      <c r="I51" s="80"/>
      <c r="K51" s="5"/>
    </row>
    <row r="52" spans="1:11" s="73" customFormat="1" ht="15" customHeight="1" x14ac:dyDescent="0.25">
      <c r="A52" s="81"/>
      <c r="I52" s="82"/>
      <c r="K52" s="304"/>
    </row>
    <row r="53" spans="1:11" ht="15" customHeight="1" x14ac:dyDescent="0.25">
      <c r="A53" s="81"/>
      <c r="B53" s="73"/>
      <c r="C53" s="73"/>
      <c r="D53" s="73"/>
      <c r="E53" s="73"/>
      <c r="F53" s="73"/>
      <c r="G53" s="73"/>
      <c r="H53" s="73"/>
      <c r="I53" s="82"/>
      <c r="K53" s="5"/>
    </row>
    <row r="54" spans="1:11" ht="15" customHeight="1" thickBot="1" x14ac:dyDescent="0.3">
      <c r="A54" s="81"/>
      <c r="B54" s="73"/>
      <c r="C54" s="73"/>
      <c r="D54" s="73"/>
      <c r="E54" s="73"/>
      <c r="F54" s="73"/>
      <c r="G54" s="73"/>
      <c r="H54" s="73"/>
      <c r="I54" s="82"/>
      <c r="K54" s="5"/>
    </row>
    <row r="55" spans="1:11" ht="15" customHeight="1" x14ac:dyDescent="0.25">
      <c r="A55" s="355" t="s">
        <v>193</v>
      </c>
      <c r="B55" s="440"/>
      <c r="C55" s="440"/>
      <c r="D55" s="440"/>
      <c r="E55" s="440"/>
      <c r="F55" s="440"/>
      <c r="G55" s="440"/>
      <c r="H55" s="440"/>
      <c r="I55" s="441"/>
      <c r="K55" s="5"/>
    </row>
    <row r="56" spans="1:11" ht="15" customHeight="1" x14ac:dyDescent="0.25">
      <c r="A56" s="442"/>
      <c r="B56" s="443"/>
      <c r="C56" s="443"/>
      <c r="D56" s="443"/>
      <c r="E56" s="443"/>
      <c r="F56" s="443"/>
      <c r="G56" s="443"/>
      <c r="H56" s="443"/>
      <c r="I56" s="444"/>
      <c r="J56" s="72"/>
      <c r="K56" s="5"/>
    </row>
    <row r="57" spans="1:11" ht="15" customHeight="1" thickBot="1" x14ac:dyDescent="0.3">
      <c r="A57" s="489"/>
      <c r="B57" s="490"/>
      <c r="C57" s="490"/>
      <c r="D57" s="490"/>
      <c r="E57" s="490"/>
      <c r="F57" s="490"/>
      <c r="G57" s="490"/>
      <c r="H57" s="490"/>
      <c r="I57" s="491"/>
      <c r="J57" s="72"/>
      <c r="K57" s="5"/>
    </row>
    <row r="58" spans="1:11" ht="15" customHeight="1" x14ac:dyDescent="0.25">
      <c r="A58" s="8"/>
      <c r="B58" s="72"/>
      <c r="C58" s="72"/>
      <c r="D58" s="72"/>
      <c r="E58" s="72"/>
      <c r="F58" s="72"/>
      <c r="G58" s="72"/>
      <c r="H58" s="72"/>
      <c r="I58" s="313"/>
      <c r="J58" s="72"/>
      <c r="K58" s="5"/>
    </row>
    <row r="59" spans="1:11" ht="15" customHeight="1" x14ac:dyDescent="0.25">
      <c r="A59" s="8"/>
      <c r="B59" s="404" t="s">
        <v>0</v>
      </c>
      <c r="C59" s="404"/>
      <c r="D59" s="448"/>
      <c r="E59" s="449"/>
      <c r="F59" s="449"/>
      <c r="G59" s="482"/>
      <c r="H59" s="303"/>
      <c r="I59" s="60"/>
      <c r="J59" s="303"/>
      <c r="K59" s="5"/>
    </row>
    <row r="60" spans="1:11" ht="15" customHeight="1" x14ac:dyDescent="0.25">
      <c r="A60" s="8"/>
      <c r="B60" s="304"/>
      <c r="C60" s="304"/>
      <c r="D60" s="304"/>
      <c r="E60" s="304"/>
      <c r="F60" s="304"/>
      <c r="G60" s="304"/>
      <c r="H60" s="304"/>
      <c r="I60" s="7"/>
      <c r="J60" s="304"/>
      <c r="K60" s="5"/>
    </row>
    <row r="61" spans="1:11" ht="15" customHeight="1" x14ac:dyDescent="0.25">
      <c r="A61" s="8"/>
      <c r="B61" s="404" t="s">
        <v>191</v>
      </c>
      <c r="C61" s="404"/>
      <c r="D61" s="448"/>
      <c r="E61" s="449"/>
      <c r="F61" s="449"/>
      <c r="G61" s="482"/>
      <c r="H61" s="304"/>
      <c r="I61" s="7"/>
      <c r="J61" s="304"/>
      <c r="K61" s="5"/>
    </row>
    <row r="62" spans="1:11" ht="15" customHeight="1" x14ac:dyDescent="0.25">
      <c r="A62" s="8"/>
      <c r="B62" s="301" t="s">
        <v>30</v>
      </c>
      <c r="C62" s="308"/>
      <c r="D62" s="485" t="s">
        <v>32</v>
      </c>
      <c r="E62" s="485"/>
      <c r="F62" s="485"/>
      <c r="G62" s="303"/>
      <c r="H62" s="303"/>
      <c r="I62" s="7"/>
      <c r="J62" s="304"/>
      <c r="K62" s="5"/>
    </row>
    <row r="63" spans="1:11" ht="15" customHeight="1" thickBot="1" x14ac:dyDescent="0.3">
      <c r="A63" s="8"/>
      <c r="B63" s="303"/>
      <c r="C63" s="336" t="s">
        <v>185</v>
      </c>
      <c r="D63" s="336"/>
      <c r="E63" s="336"/>
      <c r="F63" s="336"/>
      <c r="G63" s="237">
        <v>0</v>
      </c>
      <c r="H63" s="483" t="s">
        <v>195</v>
      </c>
      <c r="I63" s="484"/>
      <c r="J63" s="304"/>
      <c r="K63" s="5"/>
    </row>
    <row r="64" spans="1:11" ht="15" customHeight="1" thickBot="1" x14ac:dyDescent="0.3">
      <c r="A64" s="8"/>
      <c r="B64" s="303"/>
      <c r="C64" s="332" t="s">
        <v>186</v>
      </c>
      <c r="D64" s="341"/>
      <c r="E64" s="341"/>
      <c r="F64" s="341"/>
      <c r="G64" s="469"/>
      <c r="H64" s="315">
        <f>G63</f>
        <v>0</v>
      </c>
      <c r="I64" s="7"/>
      <c r="J64" s="304"/>
      <c r="K64" s="5"/>
    </row>
    <row r="65" spans="1:11" ht="5.0999999999999996" customHeight="1" thickBot="1" x14ac:dyDescent="0.3">
      <c r="A65" s="8"/>
      <c r="B65" s="303"/>
      <c r="C65" s="300"/>
      <c r="D65" s="300"/>
      <c r="E65" s="300"/>
      <c r="F65" s="300"/>
      <c r="G65" s="305"/>
      <c r="H65" s="64"/>
      <c r="I65" s="7"/>
      <c r="J65" s="304"/>
      <c r="K65" s="5"/>
    </row>
    <row r="66" spans="1:11" ht="15" customHeight="1" thickBot="1" x14ac:dyDescent="0.3">
      <c r="A66" s="8"/>
      <c r="B66" s="486"/>
      <c r="C66" s="486"/>
      <c r="D66" s="65"/>
      <c r="E66" s="332" t="s">
        <v>187</v>
      </c>
      <c r="F66" s="332"/>
      <c r="G66" s="339"/>
      <c r="H66" s="309">
        <f>H64/12</f>
        <v>0</v>
      </c>
      <c r="I66" s="60"/>
      <c r="J66" s="304"/>
      <c r="K66" s="5"/>
    </row>
    <row r="67" spans="1:11" ht="15" customHeight="1" x14ac:dyDescent="0.25">
      <c r="A67" s="8"/>
      <c r="B67" s="221"/>
      <c r="C67" s="221"/>
      <c r="D67" s="65"/>
      <c r="E67" s="281"/>
      <c r="F67" s="302"/>
      <c r="G67" s="302"/>
      <c r="H67" s="307"/>
      <c r="I67" s="60"/>
      <c r="J67" s="304"/>
      <c r="K67" s="5"/>
    </row>
    <row r="68" spans="1:11" ht="15" customHeight="1" x14ac:dyDescent="0.25">
      <c r="A68" s="8"/>
      <c r="B68" s="301" t="s">
        <v>30</v>
      </c>
      <c r="C68" s="308"/>
      <c r="D68" s="485" t="s">
        <v>32</v>
      </c>
      <c r="E68" s="485"/>
      <c r="F68" s="485"/>
      <c r="G68" s="303"/>
      <c r="H68" s="303"/>
      <c r="I68" s="7"/>
      <c r="J68" s="304"/>
      <c r="K68" s="5"/>
    </row>
    <row r="69" spans="1:11" s="73" customFormat="1" ht="15" customHeight="1" thickBot="1" x14ac:dyDescent="0.3">
      <c r="A69" s="8"/>
      <c r="B69" s="303"/>
      <c r="C69" s="336" t="s">
        <v>185</v>
      </c>
      <c r="D69" s="336"/>
      <c r="E69" s="336"/>
      <c r="F69" s="336"/>
      <c r="G69" s="237">
        <v>0</v>
      </c>
      <c r="H69" s="483" t="s">
        <v>195</v>
      </c>
      <c r="I69" s="484"/>
      <c r="J69" s="304"/>
      <c r="K69" s="304"/>
    </row>
    <row r="70" spans="1:11" ht="15" customHeight="1" thickBot="1" x14ac:dyDescent="0.3">
      <c r="A70" s="8"/>
      <c r="B70" s="303"/>
      <c r="C70" s="332" t="s">
        <v>186</v>
      </c>
      <c r="D70" s="341"/>
      <c r="E70" s="341"/>
      <c r="F70" s="341"/>
      <c r="G70" s="469"/>
      <c r="H70" s="315">
        <f>G69</f>
        <v>0</v>
      </c>
      <c r="I70" s="7"/>
      <c r="J70" s="304"/>
      <c r="K70" s="5"/>
    </row>
    <row r="71" spans="1:11" ht="5.0999999999999996" customHeight="1" thickBot="1" x14ac:dyDescent="0.3">
      <c r="A71" s="8"/>
      <c r="B71" s="303"/>
      <c r="C71" s="300"/>
      <c r="D71" s="300"/>
      <c r="E71" s="300"/>
      <c r="F71" s="300"/>
      <c r="G71" s="305"/>
      <c r="H71" s="64"/>
      <c r="I71" s="7"/>
      <c r="J71" s="304"/>
      <c r="K71" s="5"/>
    </row>
    <row r="72" spans="1:11" ht="15" customHeight="1" thickBot="1" x14ac:dyDescent="0.3">
      <c r="A72" s="8"/>
      <c r="B72" s="486"/>
      <c r="C72" s="486"/>
      <c r="D72" s="65"/>
      <c r="E72" s="332" t="s">
        <v>187</v>
      </c>
      <c r="F72" s="332"/>
      <c r="G72" s="339"/>
      <c r="H72" s="309">
        <f>H70/12</f>
        <v>0</v>
      </c>
      <c r="I72" s="60"/>
      <c r="J72" s="304"/>
      <c r="K72" s="5"/>
    </row>
    <row r="73" spans="1:11" ht="5.0999999999999996" customHeight="1" thickBot="1" x14ac:dyDescent="0.3">
      <c r="A73" s="8"/>
      <c r="B73" s="221"/>
      <c r="C73" s="221"/>
      <c r="D73" s="65"/>
      <c r="E73" s="281"/>
      <c r="F73" s="302"/>
      <c r="G73" s="221"/>
      <c r="H73" s="307"/>
      <c r="I73" s="311"/>
      <c r="J73" s="304"/>
      <c r="K73" s="5"/>
    </row>
    <row r="74" spans="1:11" ht="15" customHeight="1" thickBot="1" x14ac:dyDescent="0.3">
      <c r="A74" s="8"/>
      <c r="B74" s="221"/>
      <c r="C74" s="221"/>
      <c r="D74" s="65"/>
      <c r="E74" s="332" t="s">
        <v>188</v>
      </c>
      <c r="F74" s="332"/>
      <c r="G74" s="339"/>
      <c r="H74" s="309">
        <f>(H64+H70)/24</f>
        <v>0</v>
      </c>
      <c r="I74" s="60"/>
      <c r="J74" s="304"/>
      <c r="K74" s="5"/>
    </row>
    <row r="75" spans="1:11" ht="15" customHeight="1" x14ac:dyDescent="0.25">
      <c r="A75" s="8"/>
      <c r="B75" s="72"/>
      <c r="C75" s="72"/>
      <c r="D75" s="72"/>
      <c r="E75" s="72"/>
      <c r="F75" s="72"/>
      <c r="G75" s="72"/>
      <c r="H75" s="72"/>
      <c r="I75" s="313"/>
      <c r="J75" s="72"/>
      <c r="K75" s="5"/>
    </row>
    <row r="76" spans="1:11" ht="15" customHeight="1" x14ac:dyDescent="0.25">
      <c r="A76" s="318"/>
      <c r="B76" s="306"/>
      <c r="C76" s="306"/>
      <c r="D76" s="306"/>
      <c r="E76" s="306"/>
      <c r="F76" s="306"/>
      <c r="G76" s="306"/>
      <c r="H76" s="306"/>
      <c r="I76" s="69"/>
      <c r="J76" s="304"/>
      <c r="K76" s="5"/>
    </row>
    <row r="77" spans="1:11" ht="15" customHeight="1" x14ac:dyDescent="0.25">
      <c r="A77" s="8"/>
      <c r="B77" s="404" t="s">
        <v>192</v>
      </c>
      <c r="C77" s="404"/>
      <c r="D77" s="448"/>
      <c r="E77" s="449"/>
      <c r="F77" s="449"/>
      <c r="G77" s="482"/>
      <c r="H77" s="304"/>
      <c r="I77" s="7"/>
      <c r="J77" s="304"/>
      <c r="K77" s="5"/>
    </row>
    <row r="78" spans="1:11" ht="15" customHeight="1" x14ac:dyDescent="0.25">
      <c r="A78" s="8"/>
      <c r="B78" s="301" t="s">
        <v>30</v>
      </c>
      <c r="C78" s="308"/>
      <c r="D78" s="485" t="s">
        <v>32</v>
      </c>
      <c r="E78" s="485"/>
      <c r="F78" s="485"/>
      <c r="G78" s="303"/>
      <c r="H78" s="303"/>
      <c r="I78" s="7"/>
      <c r="J78" s="304"/>
      <c r="K78" s="5"/>
    </row>
    <row r="79" spans="1:11" ht="15" customHeight="1" thickBot="1" x14ac:dyDescent="0.3">
      <c r="A79" s="8"/>
      <c r="B79" s="303"/>
      <c r="C79" s="336" t="s">
        <v>185</v>
      </c>
      <c r="D79" s="336"/>
      <c r="E79" s="336"/>
      <c r="F79" s="336"/>
      <c r="G79" s="237">
        <v>0</v>
      </c>
      <c r="H79" s="483" t="s">
        <v>195</v>
      </c>
      <c r="I79" s="484"/>
      <c r="J79" s="304"/>
      <c r="K79" s="5"/>
    </row>
    <row r="80" spans="1:11" ht="15" customHeight="1" thickBot="1" x14ac:dyDescent="0.3">
      <c r="A80" s="8"/>
      <c r="B80" s="303"/>
      <c r="C80" s="332" t="s">
        <v>186</v>
      </c>
      <c r="D80" s="341"/>
      <c r="E80" s="341"/>
      <c r="F80" s="341"/>
      <c r="G80" s="469"/>
      <c r="H80" s="315">
        <f>G79</f>
        <v>0</v>
      </c>
      <c r="I80" s="7"/>
      <c r="J80" s="304"/>
      <c r="K80" s="5"/>
    </row>
    <row r="81" spans="1:11" ht="5.0999999999999996" customHeight="1" thickBot="1" x14ac:dyDescent="0.3">
      <c r="A81" s="8"/>
      <c r="B81" s="303"/>
      <c r="C81" s="300"/>
      <c r="D81" s="300"/>
      <c r="E81" s="300"/>
      <c r="F81" s="300"/>
      <c r="G81" s="305"/>
      <c r="H81" s="64"/>
      <c r="I81" s="7"/>
      <c r="J81" s="304"/>
      <c r="K81" s="5"/>
    </row>
    <row r="82" spans="1:11" ht="15" customHeight="1" thickBot="1" x14ac:dyDescent="0.3">
      <c r="A82" s="8"/>
      <c r="B82" s="486"/>
      <c r="C82" s="486"/>
      <c r="D82" s="65"/>
      <c r="E82" s="332" t="s">
        <v>187</v>
      </c>
      <c r="F82" s="332"/>
      <c r="G82" s="339"/>
      <c r="H82" s="309">
        <f>H80/12</f>
        <v>0</v>
      </c>
      <c r="I82" s="60"/>
      <c r="J82" s="304"/>
      <c r="K82" s="5"/>
    </row>
    <row r="83" spans="1:11" ht="15" customHeight="1" x14ac:dyDescent="0.25">
      <c r="A83" s="8"/>
      <c r="B83" s="221"/>
      <c r="C83" s="221"/>
      <c r="D83" s="65"/>
      <c r="E83" s="281"/>
      <c r="F83" s="302"/>
      <c r="G83" s="302"/>
      <c r="H83" s="307"/>
      <c r="I83" s="60"/>
      <c r="J83" s="304"/>
      <c r="K83" s="5"/>
    </row>
    <row r="84" spans="1:11" ht="15" customHeight="1" x14ac:dyDescent="0.25">
      <c r="A84" s="8"/>
      <c r="B84" s="301" t="s">
        <v>30</v>
      </c>
      <c r="C84" s="308"/>
      <c r="D84" s="485" t="s">
        <v>32</v>
      </c>
      <c r="E84" s="485"/>
      <c r="F84" s="485"/>
      <c r="G84" s="303"/>
      <c r="H84" s="303"/>
      <c r="I84" s="7"/>
      <c r="J84" s="304"/>
      <c r="K84" s="5"/>
    </row>
    <row r="85" spans="1:11" s="243" customFormat="1" ht="15" customHeight="1" thickBot="1" x14ac:dyDescent="0.3">
      <c r="A85" s="8"/>
      <c r="B85" s="303"/>
      <c r="C85" s="336" t="s">
        <v>185</v>
      </c>
      <c r="D85" s="336"/>
      <c r="E85" s="336"/>
      <c r="F85" s="336"/>
      <c r="G85" s="237">
        <v>0</v>
      </c>
      <c r="H85" s="483" t="s">
        <v>195</v>
      </c>
      <c r="I85" s="484"/>
      <c r="J85" s="304"/>
      <c r="K85" s="310"/>
    </row>
    <row r="86" spans="1:11" ht="15" customHeight="1" thickBot="1" x14ac:dyDescent="0.3">
      <c r="A86" s="8"/>
      <c r="B86" s="303"/>
      <c r="C86" s="332" t="s">
        <v>186</v>
      </c>
      <c r="D86" s="341"/>
      <c r="E86" s="341"/>
      <c r="F86" s="341"/>
      <c r="G86" s="469"/>
      <c r="H86" s="315">
        <f>G85</f>
        <v>0</v>
      </c>
      <c r="I86" s="7"/>
      <c r="J86" s="304"/>
    </row>
    <row r="87" spans="1:11" ht="5.0999999999999996" customHeight="1" thickBot="1" x14ac:dyDescent="0.3">
      <c r="A87" s="8"/>
      <c r="B87" s="303"/>
      <c r="C87" s="300"/>
      <c r="D87" s="300"/>
      <c r="E87" s="300"/>
      <c r="F87" s="300"/>
      <c r="G87" s="305"/>
      <c r="H87" s="64"/>
      <c r="I87" s="7"/>
      <c r="J87" s="304"/>
    </row>
    <row r="88" spans="1:11" ht="15" customHeight="1" thickBot="1" x14ac:dyDescent="0.3">
      <c r="A88" s="8"/>
      <c r="B88" s="486"/>
      <c r="C88" s="486"/>
      <c r="D88" s="65"/>
      <c r="E88" s="332" t="s">
        <v>187</v>
      </c>
      <c r="F88" s="332"/>
      <c r="G88" s="339"/>
      <c r="H88" s="309">
        <f>H86/12</f>
        <v>0</v>
      </c>
      <c r="I88" s="60"/>
      <c r="J88" s="304"/>
    </row>
    <row r="89" spans="1:11" ht="5.0999999999999996" customHeight="1" thickBot="1" x14ac:dyDescent="0.3">
      <c r="A89" s="8"/>
      <c r="B89" s="221"/>
      <c r="C89" s="221"/>
      <c r="D89" s="65"/>
      <c r="E89" s="281"/>
      <c r="F89" s="302"/>
      <c r="G89" s="221"/>
      <c r="H89" s="307"/>
      <c r="I89" s="311"/>
      <c r="J89" s="304"/>
    </row>
    <row r="90" spans="1:11" ht="15" customHeight="1" thickBot="1" x14ac:dyDescent="0.3">
      <c r="A90" s="8"/>
      <c r="B90" s="221"/>
      <c r="C90" s="221"/>
      <c r="D90" s="65"/>
      <c r="E90" s="332" t="s">
        <v>188</v>
      </c>
      <c r="F90" s="332"/>
      <c r="G90" s="339"/>
      <c r="H90" s="309">
        <f>(H80+H86)/24</f>
        <v>0</v>
      </c>
      <c r="I90" s="60"/>
      <c r="J90" s="304"/>
    </row>
    <row r="91" spans="1:11" ht="15" customHeight="1" thickBot="1" x14ac:dyDescent="0.3">
      <c r="A91" s="83"/>
      <c r="B91" s="221"/>
      <c r="C91" s="221"/>
      <c r="D91" s="65"/>
      <c r="E91" s="281"/>
      <c r="F91" s="221"/>
      <c r="G91" s="221"/>
      <c r="H91" s="307"/>
      <c r="I91" s="311"/>
      <c r="J91" s="76"/>
    </row>
    <row r="92" spans="1:11" ht="15" customHeight="1" thickBot="1" x14ac:dyDescent="0.3">
      <c r="A92" s="81"/>
      <c r="B92" s="487" t="s">
        <v>159</v>
      </c>
      <c r="C92" s="487"/>
      <c r="D92" s="487"/>
      <c r="E92" s="487"/>
      <c r="F92" s="487"/>
      <c r="G92" s="488"/>
      <c r="H92" s="316">
        <v>0</v>
      </c>
      <c r="I92" s="82"/>
    </row>
    <row r="93" spans="1:11" ht="15" customHeight="1" thickBot="1" x14ac:dyDescent="0.3">
      <c r="A93" s="312"/>
      <c r="B93" s="317"/>
      <c r="C93" s="317"/>
      <c r="D93" s="317"/>
      <c r="E93" s="317"/>
      <c r="F93" s="317"/>
      <c r="G93" s="317"/>
      <c r="H93" s="116"/>
      <c r="I93" s="314"/>
    </row>
    <row r="94" spans="1:11" s="73" customFormat="1" ht="15" customHeight="1" x14ac:dyDescent="0.25">
      <c r="A94" s="492" t="s">
        <v>141</v>
      </c>
      <c r="B94" s="493"/>
      <c r="C94" s="493"/>
      <c r="D94" s="493"/>
      <c r="E94" s="493"/>
      <c r="F94" s="493"/>
      <c r="G94" s="493"/>
      <c r="H94" s="493"/>
      <c r="I94" s="494"/>
      <c r="J94" s="72"/>
      <c r="K94" s="304"/>
    </row>
    <row r="95" spans="1:11" ht="17.100000000000001" customHeight="1" x14ac:dyDescent="0.25">
      <c r="A95" s="322"/>
      <c r="B95" s="323"/>
      <c r="C95" s="323"/>
      <c r="D95" s="323"/>
      <c r="E95" s="323"/>
      <c r="F95" s="323"/>
      <c r="G95" s="323"/>
      <c r="H95" s="323"/>
      <c r="I95" s="324"/>
      <c r="J95" s="4"/>
    </row>
    <row r="96" spans="1:11" ht="17.100000000000001" customHeight="1" x14ac:dyDescent="0.25">
      <c r="A96" s="325"/>
      <c r="B96" s="326"/>
      <c r="C96" s="326"/>
      <c r="D96" s="326"/>
      <c r="E96" s="326"/>
      <c r="F96" s="326"/>
      <c r="G96" s="326"/>
      <c r="H96" s="326"/>
      <c r="I96" s="327"/>
      <c r="J96" s="4"/>
    </row>
    <row r="97" spans="1:10" ht="17.100000000000001" customHeight="1" x14ac:dyDescent="0.25">
      <c r="A97" s="325"/>
      <c r="B97" s="326"/>
      <c r="C97" s="326"/>
      <c r="D97" s="326"/>
      <c r="E97" s="326"/>
      <c r="F97" s="326"/>
      <c r="G97" s="326"/>
      <c r="H97" s="326"/>
      <c r="I97" s="327"/>
      <c r="J97" s="4"/>
    </row>
    <row r="98" spans="1:10" ht="17.100000000000001" customHeight="1" x14ac:dyDescent="0.25">
      <c r="A98" s="325"/>
      <c r="B98" s="326"/>
      <c r="C98" s="326"/>
      <c r="D98" s="326"/>
      <c r="E98" s="326"/>
      <c r="F98" s="326"/>
      <c r="G98" s="326"/>
      <c r="H98" s="326"/>
      <c r="I98" s="327"/>
      <c r="J98" s="4"/>
    </row>
    <row r="99" spans="1:10" ht="17.100000000000001" customHeight="1" x14ac:dyDescent="0.25">
      <c r="A99" s="325"/>
      <c r="B99" s="326"/>
      <c r="C99" s="326"/>
      <c r="D99" s="326"/>
      <c r="E99" s="326"/>
      <c r="F99" s="326"/>
      <c r="G99" s="326"/>
      <c r="H99" s="326"/>
      <c r="I99" s="327"/>
      <c r="J99" s="5"/>
    </row>
    <row r="100" spans="1:10" ht="17.100000000000001" customHeight="1" thickBot="1" x14ac:dyDescent="0.3">
      <c r="A100" s="328"/>
      <c r="B100" s="329"/>
      <c r="C100" s="329"/>
      <c r="D100" s="329"/>
      <c r="E100" s="329"/>
      <c r="F100" s="329"/>
      <c r="G100" s="329"/>
      <c r="H100" s="329"/>
      <c r="I100" s="330"/>
      <c r="J100" s="58"/>
    </row>
  </sheetData>
  <mergeCells count="72">
    <mergeCell ref="D9:G9"/>
    <mergeCell ref="D11:G11"/>
    <mergeCell ref="D12:F12"/>
    <mergeCell ref="D18:F18"/>
    <mergeCell ref="B38:C38"/>
    <mergeCell ref="C35:F35"/>
    <mergeCell ref="C36:G36"/>
    <mergeCell ref="B22:C22"/>
    <mergeCell ref="C13:F13"/>
    <mergeCell ref="C14:G14"/>
    <mergeCell ref="B16:C16"/>
    <mergeCell ref="C19:F19"/>
    <mergeCell ref="C20:G20"/>
    <mergeCell ref="B9:C9"/>
    <mergeCell ref="B11:C11"/>
    <mergeCell ref="E16:G16"/>
    <mergeCell ref="B92:G92"/>
    <mergeCell ref="B27:C27"/>
    <mergeCell ref="D27:G27"/>
    <mergeCell ref="D28:F28"/>
    <mergeCell ref="C29:F29"/>
    <mergeCell ref="C30:G30"/>
    <mergeCell ref="B32:C32"/>
    <mergeCell ref="D34:F34"/>
    <mergeCell ref="B59:C59"/>
    <mergeCell ref="B61:C61"/>
    <mergeCell ref="D61:G61"/>
    <mergeCell ref="D62:F62"/>
    <mergeCell ref="C63:F63"/>
    <mergeCell ref="C64:G64"/>
    <mergeCell ref="B82:C82"/>
    <mergeCell ref="B66:C66"/>
    <mergeCell ref="E90:G90"/>
    <mergeCell ref="D84:F84"/>
    <mergeCell ref="C85:F85"/>
    <mergeCell ref="C86:G86"/>
    <mergeCell ref="B88:C88"/>
    <mergeCell ref="A95:I100"/>
    <mergeCell ref="B42:G42"/>
    <mergeCell ref="A5:I7"/>
    <mergeCell ref="A55:I57"/>
    <mergeCell ref="E22:G22"/>
    <mergeCell ref="E24:G24"/>
    <mergeCell ref="E38:G38"/>
    <mergeCell ref="E40:G40"/>
    <mergeCell ref="E66:G66"/>
    <mergeCell ref="E72:G72"/>
    <mergeCell ref="A45:I50"/>
    <mergeCell ref="A44:I44"/>
    <mergeCell ref="A94:I94"/>
    <mergeCell ref="E74:G74"/>
    <mergeCell ref="E82:G82"/>
    <mergeCell ref="E88:G88"/>
    <mergeCell ref="H13:I13"/>
    <mergeCell ref="H19:I19"/>
    <mergeCell ref="H29:I29"/>
    <mergeCell ref="H35:I35"/>
    <mergeCell ref="H63:I63"/>
    <mergeCell ref="H69:I69"/>
    <mergeCell ref="H79:I79"/>
    <mergeCell ref="H85:I85"/>
    <mergeCell ref="E32:G32"/>
    <mergeCell ref="D59:G59"/>
    <mergeCell ref="D78:F78"/>
    <mergeCell ref="C79:F79"/>
    <mergeCell ref="C80:G80"/>
    <mergeCell ref="D68:F68"/>
    <mergeCell ref="C69:F69"/>
    <mergeCell ref="C70:G70"/>
    <mergeCell ref="B72:C72"/>
    <mergeCell ref="B77:C77"/>
    <mergeCell ref="D77:G77"/>
  </mergeCells>
  <pageMargins left="0.25" right="0.25" top="0.75" bottom="0.75" header="0.3" footer="0.3"/>
  <pageSetup orientation="portrait" r:id="rId1"/>
  <headerFooter>
    <oddFooter>&amp;L2/20/13&amp;RVersion 6</oddFooter>
  </headerFooter>
  <rowBreaks count="1" manualBreakCount="1">
    <brk id="5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showRowColHeaders="0" topLeftCell="A76" workbookViewId="0">
      <selection activeCell="B47" sqref="B47"/>
    </sheetView>
  </sheetViews>
  <sheetFormatPr defaultColWidth="12.7109375" defaultRowHeight="18" customHeight="1" x14ac:dyDescent="0.25"/>
  <cols>
    <col min="1" max="1" width="2.7109375" style="4" customWidth="1"/>
    <col min="2" max="5" width="12.7109375" style="4"/>
    <col min="6" max="6" width="2.7109375" style="4" customWidth="1"/>
    <col min="7" max="8" width="14.28515625" style="4" customWidth="1"/>
    <col min="9" max="9" width="5.7109375" style="4" customWidth="1"/>
    <col min="10" max="10" width="12.7109375" style="73"/>
    <col min="11" max="16384" width="12.7109375" style="4"/>
  </cols>
  <sheetData>
    <row r="1" spans="1:10" ht="18" customHeight="1" thickBot="1" x14ac:dyDescent="0.3"/>
    <row r="2" spans="1:10" ht="18" customHeight="1" x14ac:dyDescent="0.25">
      <c r="B2" s="78"/>
      <c r="C2" s="79"/>
      <c r="D2" s="79"/>
      <c r="E2" s="79"/>
      <c r="F2" s="79"/>
      <c r="G2" s="79"/>
      <c r="H2" s="79"/>
      <c r="I2" s="80"/>
    </row>
    <row r="3" spans="1:10" ht="18" customHeight="1" x14ac:dyDescent="0.25">
      <c r="B3" s="81"/>
      <c r="C3" s="73"/>
      <c r="D3" s="73"/>
      <c r="E3" s="73"/>
      <c r="F3" s="73"/>
      <c r="G3" s="73"/>
      <c r="H3" s="73"/>
      <c r="I3" s="82"/>
    </row>
    <row r="4" spans="1:10" ht="18" customHeight="1" thickBot="1" x14ac:dyDescent="0.3">
      <c r="A4" s="5"/>
      <c r="B4" s="55"/>
      <c r="C4" s="9"/>
      <c r="D4" s="9"/>
      <c r="E4" s="9"/>
      <c r="F4" s="9"/>
      <c r="G4" s="9"/>
      <c r="H4" s="9"/>
      <c r="I4" s="10"/>
      <c r="J4" s="6"/>
    </row>
    <row r="5" spans="1:10" ht="18" customHeight="1" x14ac:dyDescent="0.25">
      <c r="B5" s="355" t="s">
        <v>98</v>
      </c>
      <c r="C5" s="440"/>
      <c r="D5" s="440"/>
      <c r="E5" s="440"/>
      <c r="F5" s="440"/>
      <c r="G5" s="440"/>
      <c r="H5" s="440"/>
      <c r="I5" s="441"/>
      <c r="J5" s="6"/>
    </row>
    <row r="6" spans="1:10" ht="18" customHeight="1" x14ac:dyDescent="0.25">
      <c r="A6" s="8"/>
      <c r="B6" s="442"/>
      <c r="C6" s="443"/>
      <c r="D6" s="443"/>
      <c r="E6" s="443"/>
      <c r="F6" s="443"/>
      <c r="G6" s="443"/>
      <c r="H6" s="443"/>
      <c r="I6" s="444"/>
      <c r="J6" s="52"/>
    </row>
    <row r="7" spans="1:10" ht="18" customHeight="1" x14ac:dyDescent="0.25">
      <c r="A7" s="8"/>
      <c r="B7" s="429" t="s">
        <v>0</v>
      </c>
      <c r="C7" s="445"/>
      <c r="D7" s="405"/>
      <c r="E7" s="406"/>
      <c r="F7" s="406"/>
      <c r="G7" s="406"/>
      <c r="H7" s="407"/>
      <c r="I7" s="60"/>
      <c r="J7" s="52"/>
    </row>
    <row r="8" spans="1:10" ht="9.9499999999999993" customHeight="1" x14ac:dyDescent="0.25">
      <c r="A8" s="8"/>
      <c r="B8" s="24"/>
      <c r="C8" s="61"/>
      <c r="D8" s="62"/>
      <c r="E8" s="57"/>
      <c r="F8" s="57"/>
      <c r="G8" s="57"/>
      <c r="H8" s="57"/>
      <c r="I8" s="60"/>
      <c r="J8" s="52"/>
    </row>
    <row r="9" spans="1:10" ht="15" customHeight="1" x14ac:dyDescent="0.25">
      <c r="A9" s="8"/>
      <c r="B9" s="506" t="s">
        <v>64</v>
      </c>
      <c r="C9" s="507"/>
      <c r="D9" s="507"/>
      <c r="E9" s="507"/>
      <c r="F9" s="507"/>
      <c r="G9" s="507"/>
      <c r="H9" s="507"/>
      <c r="I9" s="508"/>
      <c r="J9" s="52"/>
    </row>
    <row r="10" spans="1:10" ht="15" customHeight="1" x14ac:dyDescent="0.25">
      <c r="A10" s="8"/>
      <c r="B10" s="476" t="s">
        <v>65</v>
      </c>
      <c r="C10" s="477"/>
      <c r="D10" s="477"/>
      <c r="E10" s="477"/>
      <c r="F10" s="477"/>
      <c r="G10" s="477"/>
      <c r="H10" s="477"/>
      <c r="I10" s="478"/>
      <c r="J10" s="52"/>
    </row>
    <row r="11" spans="1:10" ht="15" customHeight="1" x14ac:dyDescent="0.25">
      <c r="A11" s="8"/>
      <c r="B11" s="509" t="s">
        <v>71</v>
      </c>
      <c r="C11" s="510"/>
      <c r="D11" s="510"/>
      <c r="E11" s="510"/>
      <c r="F11" s="510"/>
      <c r="G11" s="510"/>
      <c r="H11" s="510"/>
      <c r="I11" s="511"/>
      <c r="J11" s="52"/>
    </row>
    <row r="12" spans="1:10" ht="15" customHeight="1" x14ac:dyDescent="0.25">
      <c r="A12" s="8"/>
      <c r="B12" s="509" t="s">
        <v>70</v>
      </c>
      <c r="C12" s="510"/>
      <c r="D12" s="510"/>
      <c r="E12" s="510"/>
      <c r="F12" s="510"/>
      <c r="G12" s="510"/>
      <c r="H12" s="510"/>
      <c r="I12" s="511"/>
      <c r="J12" s="52"/>
    </row>
    <row r="13" spans="1:10" ht="15" customHeight="1" x14ac:dyDescent="0.25">
      <c r="A13" s="8"/>
      <c r="B13" s="335" t="s">
        <v>199</v>
      </c>
      <c r="C13" s="336"/>
      <c r="D13" s="336"/>
      <c r="E13" s="336"/>
      <c r="F13" s="336"/>
      <c r="G13" s="336"/>
      <c r="H13" s="336"/>
      <c r="I13" s="432"/>
      <c r="J13" s="52"/>
    </row>
    <row r="14" spans="1:10" ht="15" customHeight="1" x14ac:dyDescent="0.25">
      <c r="A14" s="8"/>
      <c r="B14" s="476" t="s">
        <v>72</v>
      </c>
      <c r="C14" s="477"/>
      <c r="D14" s="477"/>
      <c r="E14" s="477"/>
      <c r="F14" s="477"/>
      <c r="G14" s="477"/>
      <c r="H14" s="477"/>
      <c r="I14" s="478"/>
      <c r="J14" s="52"/>
    </row>
    <row r="15" spans="1:10" ht="15" customHeight="1" thickBot="1" x14ac:dyDescent="0.3">
      <c r="A15" s="8"/>
      <c r="B15" s="512" t="s">
        <v>73</v>
      </c>
      <c r="C15" s="513"/>
      <c r="D15" s="513"/>
      <c r="E15" s="513"/>
      <c r="F15" s="513"/>
      <c r="G15" s="513"/>
      <c r="H15" s="513"/>
      <c r="I15" s="514"/>
      <c r="J15" s="52"/>
    </row>
    <row r="16" spans="1:10" ht="9.9499999999999993" customHeight="1" x14ac:dyDescent="0.25">
      <c r="A16" s="8"/>
      <c r="B16" s="87"/>
      <c r="C16" s="74"/>
      <c r="D16" s="74"/>
      <c r="E16" s="74"/>
      <c r="F16" s="74"/>
      <c r="G16" s="74"/>
      <c r="H16" s="74"/>
      <c r="I16" s="75"/>
      <c r="J16" s="52"/>
    </row>
    <row r="17" spans="1:10" ht="18" customHeight="1" x14ac:dyDescent="0.25">
      <c r="A17" s="8"/>
      <c r="B17" s="24" t="s">
        <v>40</v>
      </c>
      <c r="C17" s="497"/>
      <c r="D17" s="498"/>
      <c r="E17" s="498"/>
      <c r="F17" s="498"/>
      <c r="G17" s="498"/>
      <c r="H17" s="498"/>
      <c r="I17" s="499"/>
      <c r="J17" s="6"/>
    </row>
    <row r="18" spans="1:10" ht="18" customHeight="1" x14ac:dyDescent="0.25">
      <c r="A18" s="8"/>
      <c r="B18" s="504" t="s">
        <v>54</v>
      </c>
      <c r="C18" s="505"/>
      <c r="D18" s="505"/>
      <c r="E18" s="505"/>
      <c r="F18" s="505"/>
      <c r="G18" s="505"/>
      <c r="H18" s="68"/>
      <c r="I18" s="69"/>
      <c r="J18" s="6"/>
    </row>
    <row r="19" spans="1:10" ht="15.75" customHeight="1" x14ac:dyDescent="0.25">
      <c r="A19" s="8"/>
      <c r="B19" s="170" t="s">
        <v>30</v>
      </c>
      <c r="C19" s="286" t="s">
        <v>2</v>
      </c>
      <c r="D19" s="71"/>
      <c r="E19" s="71"/>
      <c r="F19" s="71"/>
      <c r="G19" s="71"/>
      <c r="H19" s="71"/>
      <c r="I19" s="7"/>
      <c r="J19" s="6"/>
    </row>
    <row r="20" spans="1:10" ht="15.75" customHeight="1" x14ac:dyDescent="0.25">
      <c r="A20" s="8"/>
      <c r="B20" s="17"/>
      <c r="C20" s="336" t="s">
        <v>166</v>
      </c>
      <c r="D20" s="336"/>
      <c r="E20" s="336"/>
      <c r="F20" s="475"/>
      <c r="G20" s="237">
        <v>0</v>
      </c>
      <c r="H20" s="515" t="s">
        <v>169</v>
      </c>
      <c r="I20" s="516"/>
      <c r="J20" s="6"/>
    </row>
    <row r="21" spans="1:10" ht="15.75" customHeight="1" x14ac:dyDescent="0.25">
      <c r="A21" s="8"/>
      <c r="B21" s="17"/>
      <c r="C21" s="423" t="s">
        <v>200</v>
      </c>
      <c r="D21" s="423"/>
      <c r="E21" s="423"/>
      <c r="F21" s="423"/>
      <c r="G21" s="423"/>
      <c r="H21" s="158"/>
      <c r="I21" s="7"/>
      <c r="J21" s="168"/>
    </row>
    <row r="22" spans="1:10" ht="15.75" customHeight="1" x14ac:dyDescent="0.25">
      <c r="A22" s="8"/>
      <c r="B22" s="17"/>
      <c r="C22" s="336" t="s">
        <v>167</v>
      </c>
      <c r="D22" s="336"/>
      <c r="E22" s="336"/>
      <c r="F22" s="25"/>
      <c r="G22" s="237">
        <v>0</v>
      </c>
      <c r="H22" s="57"/>
      <c r="I22" s="7"/>
      <c r="J22" s="6"/>
    </row>
    <row r="23" spans="1:10" ht="15.75" customHeight="1" x14ac:dyDescent="0.25">
      <c r="A23" s="8"/>
      <c r="B23" s="17"/>
      <c r="C23" s="423" t="s">
        <v>201</v>
      </c>
      <c r="D23" s="423"/>
      <c r="E23" s="423"/>
      <c r="F23" s="423"/>
      <c r="G23" s="423"/>
      <c r="H23" s="167"/>
      <c r="I23" s="7"/>
      <c r="J23" s="168"/>
    </row>
    <row r="24" spans="1:10" ht="15.75" customHeight="1" x14ac:dyDescent="0.25">
      <c r="A24" s="8"/>
      <c r="B24" s="17"/>
      <c r="C24" s="336" t="s">
        <v>165</v>
      </c>
      <c r="D24" s="336"/>
      <c r="E24" s="336"/>
      <c r="F24" s="26"/>
      <c r="G24" s="237">
        <v>0</v>
      </c>
      <c r="H24" s="57"/>
      <c r="I24" s="7"/>
      <c r="J24" s="6"/>
    </row>
    <row r="25" spans="1:10" ht="15.75" customHeight="1" x14ac:dyDescent="0.25">
      <c r="A25" s="8"/>
      <c r="B25" s="17"/>
      <c r="C25" s="336" t="s">
        <v>164</v>
      </c>
      <c r="D25" s="336"/>
      <c r="E25" s="336"/>
      <c r="F25" s="26"/>
      <c r="G25" s="237">
        <v>0</v>
      </c>
      <c r="H25" s="57"/>
      <c r="I25" s="7"/>
      <c r="J25" s="6"/>
    </row>
    <row r="26" spans="1:10" ht="15.75" customHeight="1" x14ac:dyDescent="0.25">
      <c r="A26" s="8"/>
      <c r="B26" s="17"/>
      <c r="C26" s="336" t="s">
        <v>163</v>
      </c>
      <c r="D26" s="336"/>
      <c r="E26" s="336"/>
      <c r="F26" s="26"/>
      <c r="G26" s="237">
        <v>0</v>
      </c>
      <c r="H26" s="57"/>
      <c r="I26" s="7"/>
      <c r="J26" s="6"/>
    </row>
    <row r="27" spans="1:10" ht="15.75" customHeight="1" x14ac:dyDescent="0.25">
      <c r="A27" s="8"/>
      <c r="B27" s="17"/>
      <c r="C27" s="336" t="s">
        <v>168</v>
      </c>
      <c r="D27" s="336"/>
      <c r="E27" s="336"/>
      <c r="F27" s="475"/>
      <c r="G27" s="237">
        <v>0</v>
      </c>
      <c r="H27" s="57"/>
      <c r="I27" s="7"/>
      <c r="J27" s="6"/>
    </row>
    <row r="28" spans="1:10" ht="15.75" customHeight="1" thickBot="1" x14ac:dyDescent="0.3">
      <c r="A28" s="8"/>
      <c r="B28" s="17"/>
      <c r="C28" s="423" t="s">
        <v>202</v>
      </c>
      <c r="D28" s="423"/>
      <c r="E28" s="423"/>
      <c r="F28" s="423"/>
      <c r="G28" s="423"/>
      <c r="H28" s="167"/>
      <c r="I28" s="7"/>
      <c r="J28" s="168"/>
    </row>
    <row r="29" spans="1:10" ht="15.75" customHeight="1" thickBot="1" x14ac:dyDescent="0.3">
      <c r="A29" s="8"/>
      <c r="B29" s="17"/>
      <c r="C29" s="332" t="s">
        <v>41</v>
      </c>
      <c r="D29" s="332"/>
      <c r="E29" s="332"/>
      <c r="F29" s="332"/>
      <c r="G29" s="470"/>
      <c r="H29" s="264">
        <f>G20+G22+G24+G25+G26+G27</f>
        <v>0</v>
      </c>
      <c r="I29" s="7"/>
      <c r="J29" s="6"/>
    </row>
    <row r="30" spans="1:10" ht="15.75" customHeight="1" thickBot="1" x14ac:dyDescent="0.3">
      <c r="A30" s="8"/>
      <c r="B30" s="17"/>
      <c r="C30" s="500" t="s">
        <v>170</v>
      </c>
      <c r="D30" s="500"/>
      <c r="E30" s="500"/>
      <c r="F30" s="500"/>
      <c r="G30" s="501"/>
      <c r="H30" s="264">
        <f>SUM(H29)/12</f>
        <v>0</v>
      </c>
      <c r="I30" s="60"/>
      <c r="J30" s="6"/>
    </row>
    <row r="31" spans="1:10" ht="9.9499999999999993" customHeight="1" x14ac:dyDescent="0.25">
      <c r="B31" s="87"/>
      <c r="C31" s="74"/>
      <c r="D31" s="74"/>
      <c r="E31" s="74"/>
      <c r="F31" s="74"/>
      <c r="G31" s="74"/>
      <c r="H31" s="74"/>
      <c r="I31" s="75"/>
    </row>
    <row r="32" spans="1:10" ht="18" customHeight="1" x14ac:dyDescent="0.25">
      <c r="B32" s="113" t="s">
        <v>40</v>
      </c>
      <c r="C32" s="497"/>
      <c r="D32" s="498"/>
      <c r="E32" s="498"/>
      <c r="F32" s="498"/>
      <c r="G32" s="498"/>
      <c r="H32" s="498"/>
      <c r="I32" s="499"/>
    </row>
    <row r="33" spans="1:10" ht="17.25" customHeight="1" x14ac:dyDescent="0.25">
      <c r="B33" s="504" t="s">
        <v>54</v>
      </c>
      <c r="C33" s="505"/>
      <c r="D33" s="505"/>
      <c r="E33" s="505"/>
      <c r="F33" s="505"/>
      <c r="G33" s="505"/>
      <c r="H33" s="114"/>
      <c r="I33" s="69"/>
    </row>
    <row r="34" spans="1:10" ht="15.75" customHeight="1" x14ac:dyDescent="0.25">
      <c r="B34" s="170" t="s">
        <v>30</v>
      </c>
      <c r="C34" s="286" t="s">
        <v>2</v>
      </c>
      <c r="D34" s="115"/>
      <c r="E34" s="115"/>
      <c r="F34" s="115"/>
      <c r="G34" s="115"/>
      <c r="H34" s="115"/>
      <c r="I34" s="7"/>
    </row>
    <row r="35" spans="1:10" ht="15.75" customHeight="1" x14ac:dyDescent="0.25">
      <c r="A35" s="8"/>
      <c r="B35" s="17"/>
      <c r="C35" s="336" t="s">
        <v>166</v>
      </c>
      <c r="D35" s="336"/>
      <c r="E35" s="336"/>
      <c r="F35" s="475"/>
      <c r="G35" s="237">
        <v>0</v>
      </c>
      <c r="H35" s="515" t="s">
        <v>169</v>
      </c>
      <c r="I35" s="516"/>
      <c r="J35" s="168"/>
    </row>
    <row r="36" spans="1:10" ht="15.75" customHeight="1" x14ac:dyDescent="0.25">
      <c r="A36" s="8"/>
      <c r="B36" s="17"/>
      <c r="C36" s="423" t="s">
        <v>200</v>
      </c>
      <c r="D36" s="423"/>
      <c r="E36" s="423"/>
      <c r="F36" s="423"/>
      <c r="G36" s="423"/>
      <c r="H36" s="158"/>
      <c r="I36" s="7"/>
      <c r="J36" s="168"/>
    </row>
    <row r="37" spans="1:10" ht="15.75" customHeight="1" x14ac:dyDescent="0.25">
      <c r="A37" s="8"/>
      <c r="B37" s="17"/>
      <c r="C37" s="336" t="s">
        <v>167</v>
      </c>
      <c r="D37" s="336"/>
      <c r="E37" s="336"/>
      <c r="F37" s="155"/>
      <c r="G37" s="237">
        <v>0</v>
      </c>
      <c r="H37" s="167"/>
      <c r="I37" s="7"/>
      <c r="J37" s="168"/>
    </row>
    <row r="38" spans="1:10" ht="15.75" customHeight="1" x14ac:dyDescent="0.25">
      <c r="A38" s="8"/>
      <c r="B38" s="17"/>
      <c r="C38" s="423" t="s">
        <v>201</v>
      </c>
      <c r="D38" s="423"/>
      <c r="E38" s="423"/>
      <c r="F38" s="423"/>
      <c r="G38" s="423"/>
      <c r="H38" s="167"/>
      <c r="I38" s="7"/>
      <c r="J38" s="168"/>
    </row>
    <row r="39" spans="1:10" ht="15.75" customHeight="1" x14ac:dyDescent="0.25">
      <c r="A39" s="8"/>
      <c r="B39" s="17"/>
      <c r="C39" s="336" t="s">
        <v>165</v>
      </c>
      <c r="D39" s="336"/>
      <c r="E39" s="336"/>
      <c r="F39" s="161"/>
      <c r="G39" s="237">
        <v>0</v>
      </c>
      <c r="H39" s="167"/>
      <c r="I39" s="7"/>
      <c r="J39" s="168"/>
    </row>
    <row r="40" spans="1:10" ht="15.75" customHeight="1" x14ac:dyDescent="0.25">
      <c r="A40" s="8"/>
      <c r="B40" s="17"/>
      <c r="C40" s="336" t="s">
        <v>164</v>
      </c>
      <c r="D40" s="336"/>
      <c r="E40" s="336"/>
      <c r="F40" s="161"/>
      <c r="G40" s="237">
        <v>0</v>
      </c>
      <c r="H40" s="167"/>
      <c r="I40" s="7"/>
      <c r="J40" s="168"/>
    </row>
    <row r="41" spans="1:10" ht="15.75" customHeight="1" x14ac:dyDescent="0.25">
      <c r="A41" s="8"/>
      <c r="B41" s="17"/>
      <c r="C41" s="336" t="s">
        <v>163</v>
      </c>
      <c r="D41" s="336"/>
      <c r="E41" s="336"/>
      <c r="F41" s="161"/>
      <c r="G41" s="237">
        <v>0</v>
      </c>
      <c r="H41" s="167"/>
      <c r="I41" s="7"/>
      <c r="J41" s="168"/>
    </row>
    <row r="42" spans="1:10" ht="15.75" customHeight="1" x14ac:dyDescent="0.25">
      <c r="A42" s="8"/>
      <c r="B42" s="17"/>
      <c r="C42" s="336" t="s">
        <v>168</v>
      </c>
      <c r="D42" s="336"/>
      <c r="E42" s="336"/>
      <c r="F42" s="475"/>
      <c r="G42" s="237">
        <v>0</v>
      </c>
      <c r="H42" s="167"/>
      <c r="I42" s="7"/>
      <c r="J42" s="168"/>
    </row>
    <row r="43" spans="1:10" ht="15.75" customHeight="1" thickBot="1" x14ac:dyDescent="0.3">
      <c r="A43" s="8"/>
      <c r="B43" s="17"/>
      <c r="C43" s="423" t="s">
        <v>202</v>
      </c>
      <c r="D43" s="423"/>
      <c r="E43" s="423"/>
      <c r="F43" s="423"/>
      <c r="G43" s="423"/>
      <c r="H43" s="167"/>
      <c r="I43" s="7"/>
      <c r="J43" s="168"/>
    </row>
    <row r="44" spans="1:10" ht="15.75" customHeight="1" thickBot="1" x14ac:dyDescent="0.3">
      <c r="B44" s="17"/>
      <c r="C44" s="332" t="s">
        <v>41</v>
      </c>
      <c r="D44" s="332"/>
      <c r="E44" s="332"/>
      <c r="F44" s="332"/>
      <c r="G44" s="470"/>
      <c r="H44" s="264">
        <f>G35+G37+G39+G40+G41+G42</f>
        <v>0</v>
      </c>
      <c r="I44" s="7"/>
    </row>
    <row r="45" spans="1:10" ht="15.75" customHeight="1" thickBot="1" x14ac:dyDescent="0.3">
      <c r="B45" s="17"/>
      <c r="C45" s="500" t="s">
        <v>89</v>
      </c>
      <c r="D45" s="500"/>
      <c r="E45" s="500"/>
      <c r="F45" s="500"/>
      <c r="G45" s="501"/>
      <c r="H45" s="264">
        <f>SUM(H44)/12</f>
        <v>0</v>
      </c>
      <c r="I45" s="60"/>
    </row>
    <row r="46" spans="1:10" ht="15.75" customHeight="1" thickBot="1" x14ac:dyDescent="0.3">
      <c r="B46" s="70"/>
      <c r="C46" s="502" t="s">
        <v>90</v>
      </c>
      <c r="D46" s="502"/>
      <c r="E46" s="502"/>
      <c r="F46" s="502"/>
      <c r="G46" s="503"/>
      <c r="H46" s="289">
        <f>(H29+H44)/24</f>
        <v>0</v>
      </c>
      <c r="I46" s="86"/>
    </row>
    <row r="47" spans="1:10" ht="18" customHeight="1" x14ac:dyDescent="0.25">
      <c r="B47" s="78"/>
      <c r="C47" s="79"/>
      <c r="D47" s="79"/>
      <c r="E47" s="79"/>
      <c r="F47" s="79"/>
      <c r="G47" s="79"/>
      <c r="H47" s="79"/>
      <c r="I47" s="80"/>
    </row>
    <row r="48" spans="1:10" ht="18" customHeight="1" x14ac:dyDescent="0.25">
      <c r="B48" s="81"/>
      <c r="C48" s="73"/>
      <c r="D48" s="73"/>
      <c r="E48" s="73"/>
      <c r="F48" s="73"/>
      <c r="G48" s="73"/>
      <c r="H48" s="73"/>
      <c r="I48" s="82"/>
    </row>
    <row r="49" spans="1:10" ht="18" customHeight="1" thickBot="1" x14ac:dyDescent="0.3">
      <c r="A49" s="5"/>
      <c r="B49" s="55"/>
      <c r="C49" s="9"/>
      <c r="D49" s="9"/>
      <c r="E49" s="9"/>
      <c r="F49" s="9"/>
      <c r="G49" s="9"/>
      <c r="H49" s="9"/>
      <c r="I49" s="10"/>
      <c r="J49" s="111"/>
    </row>
    <row r="50" spans="1:10" ht="18" customHeight="1" x14ac:dyDescent="0.25">
      <c r="B50" s="355" t="s">
        <v>99</v>
      </c>
      <c r="C50" s="440"/>
      <c r="D50" s="440"/>
      <c r="E50" s="440"/>
      <c r="F50" s="440"/>
      <c r="G50" s="440"/>
      <c r="H50" s="440"/>
      <c r="I50" s="441"/>
      <c r="J50" s="111"/>
    </row>
    <row r="51" spans="1:10" ht="18" customHeight="1" x14ac:dyDescent="0.25">
      <c r="A51" s="8"/>
      <c r="B51" s="442"/>
      <c r="C51" s="443"/>
      <c r="D51" s="443"/>
      <c r="E51" s="443"/>
      <c r="F51" s="443"/>
      <c r="G51" s="443"/>
      <c r="H51" s="443"/>
      <c r="I51" s="444"/>
      <c r="J51" s="110"/>
    </row>
    <row r="52" spans="1:10" ht="18" customHeight="1" x14ac:dyDescent="0.25">
      <c r="A52" s="8"/>
      <c r="B52" s="429" t="s">
        <v>0</v>
      </c>
      <c r="C52" s="445"/>
      <c r="D52" s="405"/>
      <c r="E52" s="406"/>
      <c r="F52" s="406"/>
      <c r="G52" s="406"/>
      <c r="H52" s="407"/>
      <c r="I52" s="60"/>
      <c r="J52" s="110"/>
    </row>
    <row r="53" spans="1:10" ht="9.9499999999999993" customHeight="1" x14ac:dyDescent="0.25">
      <c r="A53" s="8"/>
      <c r="B53" s="112"/>
      <c r="C53" s="61"/>
      <c r="D53" s="62"/>
      <c r="E53" s="110"/>
      <c r="F53" s="110"/>
      <c r="G53" s="110"/>
      <c r="H53" s="110"/>
      <c r="I53" s="60"/>
      <c r="J53" s="110"/>
    </row>
    <row r="54" spans="1:10" ht="15" customHeight="1" x14ac:dyDescent="0.25">
      <c r="A54" s="8"/>
      <c r="B54" s="506" t="s">
        <v>64</v>
      </c>
      <c r="C54" s="507"/>
      <c r="D54" s="507"/>
      <c r="E54" s="507"/>
      <c r="F54" s="507"/>
      <c r="G54" s="507"/>
      <c r="H54" s="507"/>
      <c r="I54" s="508"/>
      <c r="J54" s="6"/>
    </row>
    <row r="55" spans="1:10" ht="15" customHeight="1" x14ac:dyDescent="0.25">
      <c r="A55" s="8"/>
      <c r="B55" s="476" t="s">
        <v>65</v>
      </c>
      <c r="C55" s="477"/>
      <c r="D55" s="477"/>
      <c r="E55" s="477"/>
      <c r="F55" s="477"/>
      <c r="G55" s="477"/>
      <c r="H55" s="477"/>
      <c r="I55" s="478"/>
      <c r="J55" s="6"/>
    </row>
    <row r="56" spans="1:10" ht="15" customHeight="1" x14ac:dyDescent="0.25">
      <c r="B56" s="509" t="s">
        <v>71</v>
      </c>
      <c r="C56" s="510"/>
      <c r="D56" s="510"/>
      <c r="E56" s="510"/>
      <c r="F56" s="510"/>
      <c r="G56" s="510"/>
      <c r="H56" s="510"/>
      <c r="I56" s="511"/>
    </row>
    <row r="57" spans="1:10" ht="15" customHeight="1" x14ac:dyDescent="0.25">
      <c r="B57" s="509" t="s">
        <v>70</v>
      </c>
      <c r="C57" s="510"/>
      <c r="D57" s="510"/>
      <c r="E57" s="510"/>
      <c r="F57" s="510"/>
      <c r="G57" s="510"/>
      <c r="H57" s="510"/>
      <c r="I57" s="511"/>
    </row>
    <row r="58" spans="1:10" ht="15" customHeight="1" x14ac:dyDescent="0.25">
      <c r="B58" s="335" t="s">
        <v>199</v>
      </c>
      <c r="C58" s="336"/>
      <c r="D58" s="336"/>
      <c r="E58" s="336"/>
      <c r="F58" s="336"/>
      <c r="G58" s="336"/>
      <c r="H58" s="336"/>
      <c r="I58" s="432"/>
    </row>
    <row r="59" spans="1:10" ht="15" customHeight="1" x14ac:dyDescent="0.25">
      <c r="B59" s="476" t="s">
        <v>72</v>
      </c>
      <c r="C59" s="477"/>
      <c r="D59" s="477"/>
      <c r="E59" s="477"/>
      <c r="F59" s="477"/>
      <c r="G59" s="477"/>
      <c r="H59" s="477"/>
      <c r="I59" s="478"/>
    </row>
    <row r="60" spans="1:10" ht="15" customHeight="1" thickBot="1" x14ac:dyDescent="0.3">
      <c r="B60" s="512" t="s">
        <v>73</v>
      </c>
      <c r="C60" s="513"/>
      <c r="D60" s="513"/>
      <c r="E60" s="513"/>
      <c r="F60" s="513"/>
      <c r="G60" s="513"/>
      <c r="H60" s="513"/>
      <c r="I60" s="514"/>
    </row>
    <row r="61" spans="1:10" ht="9.9499999999999993" customHeight="1" x14ac:dyDescent="0.25">
      <c r="A61" s="8"/>
      <c r="B61" s="87"/>
      <c r="C61" s="74"/>
      <c r="D61" s="74"/>
      <c r="E61" s="74"/>
      <c r="F61" s="74"/>
      <c r="G61" s="74"/>
      <c r="H61" s="74"/>
      <c r="I61" s="75"/>
      <c r="J61" s="6"/>
    </row>
    <row r="62" spans="1:10" ht="18" customHeight="1" x14ac:dyDescent="0.25">
      <c r="A62" s="8"/>
      <c r="B62" s="84" t="s">
        <v>42</v>
      </c>
      <c r="C62" s="497"/>
      <c r="D62" s="498"/>
      <c r="E62" s="498"/>
      <c r="F62" s="498"/>
      <c r="G62" s="498"/>
      <c r="H62" s="498"/>
      <c r="I62" s="499"/>
      <c r="J62" s="6"/>
    </row>
    <row r="63" spans="1:10" ht="18" customHeight="1" x14ac:dyDescent="0.25">
      <c r="A63" s="8"/>
      <c r="B63" s="504" t="s">
        <v>54</v>
      </c>
      <c r="C63" s="505"/>
      <c r="D63" s="505"/>
      <c r="E63" s="505"/>
      <c r="F63" s="505"/>
      <c r="G63" s="505"/>
      <c r="H63" s="68"/>
      <c r="I63" s="69"/>
      <c r="J63" s="6"/>
    </row>
    <row r="64" spans="1:10" ht="15.75" customHeight="1" x14ac:dyDescent="0.25">
      <c r="A64" s="8"/>
      <c r="B64" s="170" t="s">
        <v>30</v>
      </c>
      <c r="C64" s="287" t="s">
        <v>2</v>
      </c>
      <c r="D64" s="71"/>
      <c r="E64" s="71"/>
      <c r="F64" s="71"/>
      <c r="G64" s="71"/>
      <c r="H64" s="71"/>
      <c r="I64" s="7"/>
      <c r="J64" s="6"/>
    </row>
    <row r="65" spans="1:10" ht="15.75" customHeight="1" x14ac:dyDescent="0.25">
      <c r="A65" s="8"/>
      <c r="B65" s="17"/>
      <c r="C65" s="336" t="s">
        <v>166</v>
      </c>
      <c r="D65" s="336"/>
      <c r="E65" s="336"/>
      <c r="F65" s="475"/>
      <c r="G65" s="237">
        <v>0</v>
      </c>
      <c r="H65" s="515" t="s">
        <v>169</v>
      </c>
      <c r="I65" s="516"/>
      <c r="J65" s="168"/>
    </row>
    <row r="66" spans="1:10" ht="15.75" customHeight="1" x14ac:dyDescent="0.25">
      <c r="A66" s="8"/>
      <c r="B66" s="17"/>
      <c r="C66" s="423" t="s">
        <v>200</v>
      </c>
      <c r="D66" s="423"/>
      <c r="E66" s="423"/>
      <c r="F66" s="423"/>
      <c r="G66" s="423"/>
      <c r="H66" s="158"/>
      <c r="I66" s="7"/>
      <c r="J66" s="168"/>
    </row>
    <row r="67" spans="1:10" ht="15.75" customHeight="1" x14ac:dyDescent="0.25">
      <c r="A67" s="8"/>
      <c r="B67" s="17"/>
      <c r="C67" s="336" t="s">
        <v>167</v>
      </c>
      <c r="D67" s="336"/>
      <c r="E67" s="336"/>
      <c r="F67" s="155"/>
      <c r="G67" s="237">
        <v>0</v>
      </c>
      <c r="H67" s="167"/>
      <c r="I67" s="7"/>
      <c r="J67" s="168"/>
    </row>
    <row r="68" spans="1:10" ht="15.75" customHeight="1" x14ac:dyDescent="0.25">
      <c r="A68" s="8"/>
      <c r="B68" s="17"/>
      <c r="C68" s="423" t="s">
        <v>201</v>
      </c>
      <c r="D68" s="423"/>
      <c r="E68" s="423"/>
      <c r="F68" s="423"/>
      <c r="G68" s="423"/>
      <c r="H68" s="167"/>
      <c r="I68" s="7"/>
      <c r="J68" s="168"/>
    </row>
    <row r="69" spans="1:10" ht="15.75" customHeight="1" x14ac:dyDescent="0.25">
      <c r="A69" s="8"/>
      <c r="B69" s="17"/>
      <c r="C69" s="336" t="s">
        <v>165</v>
      </c>
      <c r="D69" s="336"/>
      <c r="E69" s="336"/>
      <c r="F69" s="161"/>
      <c r="G69" s="237">
        <v>0</v>
      </c>
      <c r="H69" s="167"/>
      <c r="I69" s="7"/>
      <c r="J69" s="168"/>
    </row>
    <row r="70" spans="1:10" ht="15.75" customHeight="1" x14ac:dyDescent="0.25">
      <c r="A70" s="8"/>
      <c r="B70" s="17"/>
      <c r="C70" s="336" t="s">
        <v>164</v>
      </c>
      <c r="D70" s="336"/>
      <c r="E70" s="336"/>
      <c r="F70" s="161"/>
      <c r="G70" s="237">
        <v>0</v>
      </c>
      <c r="H70" s="167"/>
      <c r="I70" s="7"/>
      <c r="J70" s="168"/>
    </row>
    <row r="71" spans="1:10" ht="15.75" customHeight="1" x14ac:dyDescent="0.25">
      <c r="A71" s="8"/>
      <c r="B71" s="17"/>
      <c r="C71" s="336" t="s">
        <v>163</v>
      </c>
      <c r="D71" s="336"/>
      <c r="E71" s="336"/>
      <c r="F71" s="161"/>
      <c r="G71" s="237">
        <v>0</v>
      </c>
      <c r="H71" s="167"/>
      <c r="I71" s="7"/>
      <c r="J71" s="168"/>
    </row>
    <row r="72" spans="1:10" ht="15.75" customHeight="1" x14ac:dyDescent="0.25">
      <c r="A72" s="8"/>
      <c r="B72" s="17"/>
      <c r="C72" s="336" t="s">
        <v>168</v>
      </c>
      <c r="D72" s="336"/>
      <c r="E72" s="336"/>
      <c r="F72" s="475"/>
      <c r="G72" s="237">
        <v>0</v>
      </c>
      <c r="H72" s="167"/>
      <c r="I72" s="7"/>
      <c r="J72" s="168"/>
    </row>
    <row r="73" spans="1:10" ht="15.75" customHeight="1" thickBot="1" x14ac:dyDescent="0.3">
      <c r="A73" s="8"/>
      <c r="B73" s="17"/>
      <c r="C73" s="423" t="s">
        <v>202</v>
      </c>
      <c r="D73" s="423"/>
      <c r="E73" s="423"/>
      <c r="F73" s="423"/>
      <c r="G73" s="423"/>
      <c r="H73" s="167"/>
      <c r="I73" s="7"/>
      <c r="J73" s="168"/>
    </row>
    <row r="74" spans="1:10" ht="15.75" customHeight="1" thickBot="1" x14ac:dyDescent="0.3">
      <c r="A74" s="8"/>
      <c r="B74" s="17"/>
      <c r="C74" s="332" t="s">
        <v>41</v>
      </c>
      <c r="D74" s="332"/>
      <c r="E74" s="332"/>
      <c r="F74" s="332"/>
      <c r="G74" s="470"/>
      <c r="H74" s="264">
        <f>G65+G67+G69+G70+G71+G72</f>
        <v>0</v>
      </c>
      <c r="I74" s="7"/>
      <c r="J74" s="6"/>
    </row>
    <row r="75" spans="1:10" ht="15.75" customHeight="1" thickBot="1" x14ac:dyDescent="0.3">
      <c r="A75" s="8"/>
      <c r="B75" s="70"/>
      <c r="C75" s="495" t="s">
        <v>170</v>
      </c>
      <c r="D75" s="495"/>
      <c r="E75" s="495"/>
      <c r="F75" s="495"/>
      <c r="G75" s="496"/>
      <c r="H75" s="264">
        <f>SUM(H74)/12</f>
        <v>0</v>
      </c>
      <c r="I75" s="86"/>
      <c r="J75" s="6"/>
    </row>
    <row r="76" spans="1:10" ht="9.9499999999999993" customHeight="1" x14ac:dyDescent="0.25">
      <c r="B76" s="87"/>
      <c r="C76" s="74"/>
      <c r="D76" s="74"/>
      <c r="E76" s="74"/>
      <c r="F76" s="74"/>
      <c r="G76" s="74"/>
      <c r="H76" s="74"/>
      <c r="I76" s="75"/>
    </row>
    <row r="77" spans="1:10" ht="18" customHeight="1" x14ac:dyDescent="0.25">
      <c r="B77" s="84" t="s">
        <v>42</v>
      </c>
      <c r="C77" s="497"/>
      <c r="D77" s="498"/>
      <c r="E77" s="498"/>
      <c r="F77" s="498"/>
      <c r="G77" s="498"/>
      <c r="H77" s="498"/>
      <c r="I77" s="499"/>
    </row>
    <row r="78" spans="1:10" ht="18" customHeight="1" x14ac:dyDescent="0.25">
      <c r="B78" s="504" t="s">
        <v>54</v>
      </c>
      <c r="C78" s="505"/>
      <c r="D78" s="505"/>
      <c r="E78" s="505"/>
      <c r="F78" s="505"/>
      <c r="G78" s="505"/>
      <c r="H78" s="114"/>
      <c r="I78" s="69"/>
    </row>
    <row r="79" spans="1:10" ht="15.75" customHeight="1" x14ac:dyDescent="0.25">
      <c r="B79" s="170" t="s">
        <v>30</v>
      </c>
      <c r="C79" s="286" t="s">
        <v>2</v>
      </c>
      <c r="D79" s="115"/>
      <c r="E79" s="115"/>
      <c r="F79" s="115"/>
      <c r="G79" s="115"/>
      <c r="H79" s="115"/>
      <c r="I79" s="7"/>
    </row>
    <row r="80" spans="1:10" ht="15.75" customHeight="1" x14ac:dyDescent="0.25">
      <c r="A80" s="8"/>
      <c r="B80" s="17"/>
      <c r="C80" s="336" t="s">
        <v>166</v>
      </c>
      <c r="D80" s="336"/>
      <c r="E80" s="336"/>
      <c r="F80" s="475"/>
      <c r="G80" s="237">
        <v>0</v>
      </c>
      <c r="H80" s="515" t="s">
        <v>169</v>
      </c>
      <c r="I80" s="516"/>
      <c r="J80" s="168"/>
    </row>
    <row r="81" spans="1:10" ht="15.75" customHeight="1" x14ac:dyDescent="0.25">
      <c r="A81" s="8"/>
      <c r="B81" s="17"/>
      <c r="C81" s="423" t="s">
        <v>200</v>
      </c>
      <c r="D81" s="423"/>
      <c r="E81" s="423"/>
      <c r="F81" s="423"/>
      <c r="G81" s="423"/>
      <c r="H81" s="158"/>
      <c r="I81" s="7"/>
      <c r="J81" s="168"/>
    </row>
    <row r="82" spans="1:10" ht="15.75" customHeight="1" x14ac:dyDescent="0.25">
      <c r="A82" s="8"/>
      <c r="B82" s="17"/>
      <c r="C82" s="336" t="s">
        <v>167</v>
      </c>
      <c r="D82" s="336"/>
      <c r="E82" s="336"/>
      <c r="F82" s="155"/>
      <c r="G82" s="237">
        <v>0</v>
      </c>
      <c r="H82" s="167"/>
      <c r="I82" s="7"/>
      <c r="J82" s="168"/>
    </row>
    <row r="83" spans="1:10" ht="15.75" customHeight="1" x14ac:dyDescent="0.25">
      <c r="A83" s="8"/>
      <c r="B83" s="17"/>
      <c r="C83" s="423" t="s">
        <v>201</v>
      </c>
      <c r="D83" s="423"/>
      <c r="E83" s="423"/>
      <c r="F83" s="423"/>
      <c r="G83" s="423"/>
      <c r="H83" s="167"/>
      <c r="I83" s="7"/>
      <c r="J83" s="168"/>
    </row>
    <row r="84" spans="1:10" ht="15.75" customHeight="1" x14ac:dyDescent="0.25">
      <c r="A84" s="8"/>
      <c r="B84" s="17"/>
      <c r="C84" s="336" t="s">
        <v>165</v>
      </c>
      <c r="D84" s="336"/>
      <c r="E84" s="336"/>
      <c r="F84" s="161"/>
      <c r="G84" s="237">
        <v>0</v>
      </c>
      <c r="H84" s="167"/>
      <c r="I84" s="7"/>
      <c r="J84" s="168"/>
    </row>
    <row r="85" spans="1:10" ht="15.75" customHeight="1" x14ac:dyDescent="0.25">
      <c r="A85" s="8"/>
      <c r="B85" s="17"/>
      <c r="C85" s="336" t="s">
        <v>164</v>
      </c>
      <c r="D85" s="336"/>
      <c r="E85" s="336"/>
      <c r="F85" s="161"/>
      <c r="G85" s="237">
        <v>0</v>
      </c>
      <c r="H85" s="167"/>
      <c r="I85" s="7"/>
      <c r="J85" s="168"/>
    </row>
    <row r="86" spans="1:10" ht="15.75" customHeight="1" x14ac:dyDescent="0.25">
      <c r="A86" s="8"/>
      <c r="B86" s="17"/>
      <c r="C86" s="336" t="s">
        <v>163</v>
      </c>
      <c r="D86" s="336"/>
      <c r="E86" s="336"/>
      <c r="F86" s="161"/>
      <c r="G86" s="237">
        <v>0</v>
      </c>
      <c r="H86" s="167"/>
      <c r="I86" s="7"/>
      <c r="J86" s="168"/>
    </row>
    <row r="87" spans="1:10" ht="15.75" customHeight="1" x14ac:dyDescent="0.25">
      <c r="A87" s="8"/>
      <c r="B87" s="17"/>
      <c r="C87" s="336" t="s">
        <v>168</v>
      </c>
      <c r="D87" s="336"/>
      <c r="E87" s="336"/>
      <c r="F87" s="475"/>
      <c r="G87" s="237">
        <v>0</v>
      </c>
      <c r="H87" s="167"/>
      <c r="I87" s="7"/>
      <c r="J87" s="168"/>
    </row>
    <row r="88" spans="1:10" ht="15.75" customHeight="1" thickBot="1" x14ac:dyDescent="0.3">
      <c r="A88" s="8"/>
      <c r="B88" s="17"/>
      <c r="C88" s="423" t="s">
        <v>204</v>
      </c>
      <c r="D88" s="423"/>
      <c r="E88" s="423"/>
      <c r="F88" s="423"/>
      <c r="G88" s="423"/>
      <c r="H88" s="167"/>
      <c r="I88" s="7"/>
      <c r="J88" s="168"/>
    </row>
    <row r="89" spans="1:10" ht="15.75" customHeight="1" thickBot="1" x14ac:dyDescent="0.3">
      <c r="B89" s="17"/>
      <c r="C89" s="332" t="s">
        <v>41</v>
      </c>
      <c r="D89" s="332"/>
      <c r="E89" s="332"/>
      <c r="F89" s="332"/>
      <c r="G89" s="470"/>
      <c r="H89" s="264">
        <f>G80+G82+G84+G85+G86+G87</f>
        <v>0</v>
      </c>
      <c r="I89" s="7"/>
    </row>
    <row r="90" spans="1:10" ht="15.75" customHeight="1" thickBot="1" x14ac:dyDescent="0.3">
      <c r="B90" s="17"/>
      <c r="C90" s="500" t="s">
        <v>89</v>
      </c>
      <c r="D90" s="500"/>
      <c r="E90" s="500"/>
      <c r="F90" s="500"/>
      <c r="G90" s="501"/>
      <c r="H90" s="288">
        <f>SUM(H89)/12</f>
        <v>0</v>
      </c>
      <c r="I90" s="60"/>
    </row>
    <row r="91" spans="1:10" ht="15.75" customHeight="1" thickBot="1" x14ac:dyDescent="0.3">
      <c r="B91" s="70"/>
      <c r="C91" s="495" t="s">
        <v>90</v>
      </c>
      <c r="D91" s="495"/>
      <c r="E91" s="495"/>
      <c r="F91" s="495"/>
      <c r="G91" s="496"/>
      <c r="H91" s="264">
        <f>(H74+H89)/24</f>
        <v>0</v>
      </c>
      <c r="I91" s="86"/>
    </row>
  </sheetData>
  <mergeCells count="78">
    <mergeCell ref="C87:F87"/>
    <mergeCell ref="C88:G88"/>
    <mergeCell ref="C82:E82"/>
    <mergeCell ref="C83:G83"/>
    <mergeCell ref="C84:E84"/>
    <mergeCell ref="C85:E85"/>
    <mergeCell ref="C86:E86"/>
    <mergeCell ref="C38:G38"/>
    <mergeCell ref="C40:E40"/>
    <mergeCell ref="C41:E41"/>
    <mergeCell ref="C42:F42"/>
    <mergeCell ref="C43:G43"/>
    <mergeCell ref="H20:I20"/>
    <mergeCell ref="C23:G23"/>
    <mergeCell ref="C21:G21"/>
    <mergeCell ref="C28:G28"/>
    <mergeCell ref="C89:G89"/>
    <mergeCell ref="C44:G44"/>
    <mergeCell ref="C45:G45"/>
    <mergeCell ref="C70:E70"/>
    <mergeCell ref="C71:E71"/>
    <mergeCell ref="C72:F72"/>
    <mergeCell ref="C73:G73"/>
    <mergeCell ref="C80:F80"/>
    <mergeCell ref="H80:I80"/>
    <mergeCell ref="C81:G81"/>
    <mergeCell ref="H35:I35"/>
    <mergeCell ref="C36:G36"/>
    <mergeCell ref="B57:I57"/>
    <mergeCell ref="B58:I58"/>
    <mergeCell ref="C77:I77"/>
    <mergeCell ref="B78:G78"/>
    <mergeCell ref="C67:E67"/>
    <mergeCell ref="C68:G68"/>
    <mergeCell ref="C69:E69"/>
    <mergeCell ref="C65:F65"/>
    <mergeCell ref="H65:I65"/>
    <mergeCell ref="C66:G66"/>
    <mergeCell ref="B14:I14"/>
    <mergeCell ref="B15:I15"/>
    <mergeCell ref="C17:I17"/>
    <mergeCell ref="C75:G75"/>
    <mergeCell ref="C74:G74"/>
    <mergeCell ref="B18:G18"/>
    <mergeCell ref="C22:E22"/>
    <mergeCell ref="C29:G29"/>
    <mergeCell ref="B63:G63"/>
    <mergeCell ref="C26:E26"/>
    <mergeCell ref="C25:E25"/>
    <mergeCell ref="B59:I59"/>
    <mergeCell ref="B60:I60"/>
    <mergeCell ref="B50:I51"/>
    <mergeCell ref="B52:C52"/>
    <mergeCell ref="D52:H52"/>
    <mergeCell ref="B5:I6"/>
    <mergeCell ref="B7:C7"/>
    <mergeCell ref="B9:I9"/>
    <mergeCell ref="B10:I10"/>
    <mergeCell ref="B13:I13"/>
    <mergeCell ref="B11:I11"/>
    <mergeCell ref="B12:I12"/>
    <mergeCell ref="D7:H7"/>
    <mergeCell ref="C91:G91"/>
    <mergeCell ref="C24:E24"/>
    <mergeCell ref="C27:F27"/>
    <mergeCell ref="C20:F20"/>
    <mergeCell ref="C62:I62"/>
    <mergeCell ref="C30:G30"/>
    <mergeCell ref="C46:G46"/>
    <mergeCell ref="C32:I32"/>
    <mergeCell ref="B33:G33"/>
    <mergeCell ref="C35:F35"/>
    <mergeCell ref="C37:E37"/>
    <mergeCell ref="C39:E39"/>
    <mergeCell ref="C90:G90"/>
    <mergeCell ref="B54:I54"/>
    <mergeCell ref="B55:I55"/>
    <mergeCell ref="B56:I56"/>
  </mergeCells>
  <pageMargins left="0.7" right="0.7" top="0.5" bottom="0.5" header="0.3" footer="0.3"/>
  <pageSetup orientation="portrait" r:id="rId1"/>
  <headerFooter>
    <oddFooter>&amp;L2/20/13 - Version 6</oddFooter>
  </headerFooter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040B1AADEBC34C8E3D3958BB031242" ma:contentTypeVersion="0" ma:contentTypeDescription="Create a new document." ma:contentTypeScope="" ma:versionID="e25b21374aa7bbc93cf32cf13ff64c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DC24DB-9AAD-4963-9B6F-E2EC82A57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E60B87-5886-438B-8579-6E182DA2C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2F98EC-065B-4879-8DBE-E7737CF9BE82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W2</vt:lpstr>
      <vt:lpstr>OT,COMM,BONUS</vt:lpstr>
      <vt:lpstr>MILITARY</vt:lpstr>
      <vt:lpstr>SS,DIS,RET,CS,ALI</vt:lpstr>
      <vt:lpstr>Sch B</vt:lpstr>
      <vt:lpstr>Sch C</vt:lpstr>
      <vt:lpstr>SE,1120,1065,K1</vt:lpstr>
      <vt:lpstr>K1</vt:lpstr>
      <vt:lpstr>RENT(Prim)</vt:lpstr>
      <vt:lpstr>RENT(Non-Prim)</vt:lpstr>
      <vt:lpstr>RENT FHA-VA</vt:lpstr>
      <vt:lpstr>Rental (Lease)</vt:lpstr>
      <vt:lpstr>'K1'!Print_Area</vt:lpstr>
      <vt:lpstr>MILITARY!Print_Area</vt:lpstr>
      <vt:lpstr>'OT,COMM,BONUS'!Print_Area</vt:lpstr>
      <vt:lpstr>'RENT FHA-VA'!Print_Area</vt:lpstr>
      <vt:lpstr>'RENT(Non-Prim)'!Print_Area</vt:lpstr>
      <vt:lpstr>'RENT(Prim)'!Print_Area</vt:lpstr>
      <vt:lpstr>'Rental (Lease)'!Print_Area</vt:lpstr>
      <vt:lpstr>'Sch B'!Print_Area</vt:lpstr>
      <vt:lpstr>'Sch C'!Print_Area</vt:lpstr>
      <vt:lpstr>'SE,1120,1065,K1'!Print_Area</vt:lpstr>
      <vt:lpstr>'SS,DIS,RET,CS,ALI'!Print_Area</vt:lpstr>
      <vt:lpstr>'W2'!Print_Area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Tom Robison</cp:lastModifiedBy>
  <cp:lastPrinted>2013-02-20T14:33:06Z</cp:lastPrinted>
  <dcterms:created xsi:type="dcterms:W3CDTF">2012-02-10T20:36:21Z</dcterms:created>
  <dcterms:modified xsi:type="dcterms:W3CDTF">2014-06-12T14:27:14Z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0x01010072040B1AADEBC34C8E3D3958BB031242</vt:lpwstr>
  </property>
</Properties>
</file>